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ate1904="1" defaultThemeVersion="164011"/>
  <mc:AlternateContent xmlns:mc="http://schemas.openxmlformats.org/markup-compatibility/2006">
    <mc:Choice Requires="x15">
      <x15ac:absPath xmlns:x15ac="http://schemas.microsoft.com/office/spreadsheetml/2010/11/ac" url="F:\downloads\"/>
    </mc:Choice>
  </mc:AlternateContent>
  <bookViews>
    <workbookView xWindow="0" yWindow="0" windowWidth="16380" windowHeight="8190" tabRatio="991" activeTab="5"/>
  </bookViews>
  <sheets>
    <sheet name="Εκδόσεις" sheetId="2" r:id="rId1"/>
    <sheet name="Εξοπλισμός" sheetId="3" r:id="rId2"/>
    <sheet name="Ανάλυση Τιμών Μοντέλων" sheetId="4" r:id="rId3"/>
    <sheet name="Ανάλυση Τιμών Προαιρ. εξοπλ." sheetId="5" r:id="rId4"/>
    <sheet name="Χρώματα_Ταπετσαρίες" sheetId="6" r:id="rId5"/>
    <sheet name="Tεχνικά Χαρακτηριστικά" sheetId="7" r:id="rId6"/>
    <sheet name="Ετικέτες ελαστικών" sheetId="8" r:id="rId7"/>
  </sheets>
  <definedNames>
    <definedName name="___INDEX_SHEET___ASAP_Utilities">#REF!</definedName>
    <definedName name="_xlnm.Print_Area" localSheetId="5">'Tεχνικά Χαρακτηριστικά'!$A$1:$H$83</definedName>
    <definedName name="_xlnm.Print_Area" localSheetId="2">'Ανάλυση Τιμών Μοντέλων'!$A$1:$L$18</definedName>
    <definedName name="_xlnm.Print_Area" localSheetId="3">'Ανάλυση Τιμών Προαιρ. εξοπλ.'!$A$2:$D$33</definedName>
    <definedName name="_xlnm.Print_Area" localSheetId="0">Εκδόσεις!$A$1:$G$16</definedName>
    <definedName name="_xlnm.Print_Area" localSheetId="1">Εξοπλισμός!$A$1:$E$100</definedName>
    <definedName name="_xlnm.Print_Area" localSheetId="4">Χρώματα_Ταπετσαρίες!$A$1:$H$26</definedName>
    <definedName name="_xlnm.Print_Titles" localSheetId="1">Εξοπλισμός!$2:$2</definedName>
    <definedName name="Z_791370DC_648F_48BE_9C91_50F708B282C1_.wvu.Cols" localSheetId="4">Χρώματα_Ταπετσαρίες!#REF!</definedName>
    <definedName name="Z_791370DC_648F_48BE_9C91_50F708B282C1_.wvu.PrintArea" localSheetId="4">Χρώματα_Ταπετσαρίες!$A$3:$I$28</definedName>
    <definedName name="Z_791370DC_648F_48BE_9C91_50F708B282C1_.wvu.PrintTitles" localSheetId="4">Χρώματα_Ταπετσαρίες!#REF!</definedName>
  </definedNames>
  <calcPr calcId="162913" iterateDelta="1E-4"/>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E3" i="6" l="1"/>
  <c r="D3" i="6"/>
  <c r="C3" i="6"/>
  <c r="D31" i="5"/>
  <c r="B31" i="5"/>
  <c r="D30" i="5"/>
  <c r="B30" i="5"/>
  <c r="A29" i="5"/>
  <c r="D28" i="5"/>
  <c r="B28" i="5"/>
  <c r="A27" i="5"/>
  <c r="D26" i="5"/>
  <c r="B26" i="5"/>
  <c r="D25" i="5"/>
  <c r="B25" i="5"/>
  <c r="D24" i="5"/>
  <c r="B24" i="5"/>
  <c r="A23" i="5"/>
  <c r="D22" i="5"/>
  <c r="B22" i="5"/>
  <c r="D21" i="5"/>
  <c r="B21" i="5"/>
  <c r="A20" i="5"/>
  <c r="D19" i="5"/>
  <c r="B19" i="5"/>
  <c r="D18" i="5"/>
  <c r="B18" i="5"/>
  <c r="D17" i="5"/>
  <c r="B17" i="5"/>
  <c r="D16" i="5"/>
  <c r="B16" i="5"/>
  <c r="D15" i="5"/>
  <c r="B15" i="5"/>
  <c r="A14" i="5"/>
  <c r="D13" i="5"/>
  <c r="B13" i="5"/>
  <c r="B12" i="5"/>
  <c r="B11" i="5"/>
  <c r="D10" i="5"/>
  <c r="B10" i="5"/>
  <c r="A9" i="5"/>
  <c r="D8" i="5"/>
  <c r="B8" i="5"/>
  <c r="D7" i="5"/>
  <c r="B7" i="5"/>
  <c r="A6" i="5"/>
  <c r="D5" i="5"/>
  <c r="B5" i="5"/>
  <c r="L16" i="4"/>
  <c r="K16" i="4"/>
  <c r="H16" i="4"/>
  <c r="E16" i="4"/>
  <c r="I16" i="4" s="1"/>
  <c r="C16" i="4"/>
  <c r="A16" i="4"/>
  <c r="L15" i="4"/>
  <c r="K15" i="4"/>
  <c r="H15" i="4"/>
  <c r="E15" i="4"/>
  <c r="I15" i="4" s="1"/>
  <c r="C15" i="4"/>
  <c r="A15" i="4"/>
  <c r="L14" i="4"/>
  <c r="K14" i="4"/>
  <c r="H14" i="4"/>
  <c r="E14" i="4"/>
  <c r="I14" i="4" s="1"/>
  <c r="C14" i="4"/>
  <c r="A14" i="4"/>
  <c r="L13" i="4"/>
  <c r="K13" i="4"/>
  <c r="H13" i="4"/>
  <c r="E13" i="4"/>
  <c r="I13" i="4" s="1"/>
  <c r="C13" i="4"/>
  <c r="A13" i="4"/>
  <c r="L12" i="4"/>
  <c r="K12" i="4"/>
  <c r="H12" i="4"/>
  <c r="E12" i="4"/>
  <c r="I12" i="4" s="1"/>
  <c r="C12" i="4"/>
  <c r="A12" i="4"/>
  <c r="L11" i="4"/>
  <c r="K11" i="4"/>
  <c r="H11" i="4"/>
  <c r="E11" i="4"/>
  <c r="I11" i="4" s="1"/>
  <c r="C11" i="4"/>
  <c r="A11" i="4"/>
  <c r="L10" i="4"/>
  <c r="K10" i="4"/>
  <c r="H10" i="4"/>
  <c r="E10" i="4"/>
  <c r="I10" i="4" s="1"/>
  <c r="C10" i="4"/>
  <c r="A10" i="4"/>
  <c r="L9" i="4"/>
  <c r="K9" i="4"/>
  <c r="H9" i="4"/>
  <c r="E9" i="4"/>
  <c r="I9" i="4" s="1"/>
  <c r="C9" i="4"/>
  <c r="A9" i="4"/>
  <c r="L8" i="4"/>
  <c r="K8" i="4"/>
  <c r="H8" i="4"/>
  <c r="E8" i="4"/>
  <c r="I8" i="4" s="1"/>
  <c r="C8" i="4"/>
  <c r="A8" i="4"/>
  <c r="L7" i="4"/>
  <c r="K7" i="4"/>
  <c r="H7" i="4"/>
  <c r="E7" i="4"/>
  <c r="I7" i="4" s="1"/>
  <c r="C7" i="4"/>
  <c r="A7" i="4"/>
  <c r="L6" i="4"/>
  <c r="K6" i="4"/>
  <c r="H6" i="4"/>
  <c r="E6" i="4"/>
  <c r="I6" i="4" s="1"/>
  <c r="C6" i="4"/>
  <c r="A6" i="4"/>
  <c r="L5" i="4"/>
  <c r="K5" i="4"/>
  <c r="H5" i="4"/>
  <c r="E5" i="4"/>
  <c r="I5" i="4" s="1"/>
  <c r="C5" i="4"/>
  <c r="A5" i="4"/>
  <c r="C97" i="3"/>
  <c r="D96" i="3"/>
  <c r="C96" i="3"/>
  <c r="E94" i="3"/>
  <c r="D94" i="3"/>
  <c r="C94" i="3"/>
  <c r="E84" i="3"/>
  <c r="D84" i="3"/>
  <c r="C84" i="3"/>
  <c r="E77" i="3"/>
  <c r="D76" i="3"/>
  <c r="C76" i="3"/>
  <c r="C57" i="3"/>
  <c r="D55" i="3"/>
  <c r="C55" i="3"/>
  <c r="D53" i="3"/>
  <c r="C53" i="3"/>
  <c r="D46" i="3"/>
  <c r="C46" i="3"/>
  <c r="E45" i="3"/>
  <c r="D45" i="3"/>
  <c r="C45" i="3"/>
  <c r="E42" i="3"/>
  <c r="D42" i="3"/>
  <c r="C42" i="3"/>
  <c r="E41" i="3"/>
  <c r="D41" i="3"/>
  <c r="C41" i="3"/>
  <c r="E40" i="3"/>
  <c r="D40" i="3"/>
  <c r="C40" i="3"/>
  <c r="E39" i="3"/>
  <c r="D39" i="3"/>
  <c r="C39" i="3"/>
  <c r="E34" i="3"/>
  <c r="D34" i="3"/>
  <c r="C34" i="3"/>
  <c r="C31" i="3"/>
  <c r="E25" i="3"/>
  <c r="C23" i="3"/>
  <c r="E9" i="3"/>
  <c r="E2" i="3"/>
  <c r="D2" i="3"/>
  <c r="C2" i="3"/>
  <c r="F5" i="4" l="1"/>
  <c r="E4" i="2" s="1"/>
  <c r="F6" i="4"/>
  <c r="E9" i="2" s="1"/>
  <c r="F7" i="4"/>
  <c r="E10" i="2" s="1"/>
  <c r="F8" i="4"/>
  <c r="E11" i="2" s="1"/>
  <c r="F9" i="4"/>
  <c r="E12" i="2" s="1"/>
  <c r="F10" i="4"/>
  <c r="F5" i="2" s="1"/>
  <c r="F11" i="4"/>
  <c r="F6" i="2" s="1"/>
  <c r="F12" i="4"/>
  <c r="F10" i="2" s="1"/>
  <c r="F13" i="4"/>
  <c r="F11" i="2" s="1"/>
  <c r="F14" i="4"/>
  <c r="F12" i="2" s="1"/>
  <c r="F15" i="4"/>
  <c r="G7" i="2" s="1"/>
  <c r="F16" i="4"/>
  <c r="G12" i="2" s="1"/>
</calcChain>
</file>

<file path=xl/sharedStrings.xml><?xml version="1.0" encoding="utf-8"?>
<sst xmlns="http://schemas.openxmlformats.org/spreadsheetml/2006/main" count="775" uniqueCount="437">
  <si>
    <t>Εκδόσεις/Κινητήρες νέου Opel Mokka X</t>
  </si>
  <si>
    <t>Κινητήρας</t>
  </si>
  <si>
    <t>Κιβώτιο/Μετάδοση κίνησης</t>
  </si>
  <si>
    <t>Active</t>
  </si>
  <si>
    <t>Color Active</t>
  </si>
  <si>
    <t>Innovation</t>
  </si>
  <si>
    <t>Βενζίνη</t>
  </si>
  <si>
    <t>1.4lt Turbo, 140 hp</t>
  </si>
  <si>
    <t>Start &amp; Stop</t>
  </si>
  <si>
    <t>MT6 / FWD</t>
  </si>
  <si>
    <t>-</t>
  </si>
  <si>
    <t>AT6 / FWD</t>
  </si>
  <si>
    <t>MT6 / AWD</t>
  </si>
  <si>
    <t>1.4lt Turbo, 152 hp</t>
  </si>
  <si>
    <t>AT6 / AWD</t>
  </si>
  <si>
    <t>Πετρέλαιο</t>
  </si>
  <si>
    <t>1.6lt CDTI, 110hp</t>
  </si>
  <si>
    <t>1.6lt CDTI, 136hp</t>
  </si>
  <si>
    <r>
      <rPr>
        <u/>
        <sz val="10"/>
        <color rgb="FF000000"/>
        <rFont val="Opel Sans Condensed"/>
        <family val="2"/>
        <charset val="161"/>
      </rPr>
      <t>Σημειώσεις:</t>
    </r>
    <r>
      <rPr>
        <sz val="10"/>
        <color rgb="FF000000"/>
        <rFont val="Opel Sans Condensed"/>
        <family val="2"/>
        <charset val="161"/>
      </rPr>
      <t>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</si>
  <si>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r>
      <rPr>
        <sz val="10"/>
        <color rgb="FF000000"/>
        <rFont val="Opel Sans Condensed"/>
        <family val="2"/>
        <charset val="161"/>
      </rPr>
      <t>Ανακύκλωση: Πληροφορίες αναφορικά με τον Σχεδιασμό για το Περιβάλλον, το Δίκτυο Παράδοσης &amp; Παραλαβής Οχημάτων Τέλους Κύκλου Ζωής ΕΔΟΕ μπορούν να βρεθούν στο:</t>
    </r>
    <r>
      <rPr>
        <u/>
        <sz val="10"/>
        <color rgb="FF000000"/>
        <rFont val="Opel Sans Condensed"/>
        <family val="2"/>
        <charset val="161"/>
      </rPr>
      <t>www.opel.gr/empeiria/anakyklosi.html</t>
    </r>
  </si>
  <si>
    <t>Εξοπλισμός νέου Opel Mokka X</t>
  </si>
  <si>
    <t>Εσωτερικό</t>
  </si>
  <si>
    <t>Προτεινόμενη Λιανική Τιμή</t>
  </si>
  <si>
    <t>Δερμάτινο τιμόνι 3 ακτίνων</t>
  </si>
  <si>
    <t>N34</t>
  </si>
  <si>
    <t>s</t>
  </si>
  <si>
    <t>Χρωμιωμένες εσωτερικές χειρολαβές</t>
  </si>
  <si>
    <t xml:space="preserve">Yφασμάτινη ταπετσαρία Milano Jet Black </t>
  </si>
  <si>
    <t>TATA</t>
  </si>
  <si>
    <t>Ταπετσαρία ύφασμα/Morrocana "Rhombus", Jet Black</t>
  </si>
  <si>
    <t>TAR7</t>
  </si>
  <si>
    <t>Ταπετσαρία ύφασμα/Morrocana " Rhombus", Jet Black/Shale</t>
  </si>
  <si>
    <t>TAR6</t>
  </si>
  <si>
    <t>o</t>
  </si>
  <si>
    <r>
      <rPr>
        <b/>
        <sz val="14"/>
        <rFont val="Opel Sans Condensed"/>
        <family val="2"/>
        <charset val="161"/>
      </rPr>
      <t>Δερμάτινη</t>
    </r>
    <r>
      <rPr>
        <b/>
        <vertAlign val="superscript"/>
        <sz val="14"/>
        <rFont val="Opel Sans Condensed"/>
        <family val="2"/>
        <charset val="161"/>
      </rPr>
      <t>(1)</t>
    </r>
    <r>
      <rPr>
        <b/>
        <sz val="14"/>
        <rFont val="Opel Sans Condensed"/>
        <family val="2"/>
        <charset val="161"/>
      </rPr>
      <t>ταπετσαρία "Jasmin" Jet Black / Jet Black &amp; Brandy, με:</t>
    </r>
    <r>
      <rPr>
        <b/>
        <sz val="14"/>
        <color rgb="FF3333FF"/>
        <rFont val="Opel Sans Condensed"/>
        <family val="2"/>
        <charset val="161"/>
      </rPr>
      <t>- Εργονομικά σπορ καθίσματα οδηγού &amp; συνοδηγού με πιστοποίηση AGR (AE4)
- Θερμαινόμενα καθίσματα εμπρός (ΚΑ1) &amp; Θερμαινόμενο τιμόνι (UVD)</t>
    </r>
  </si>
  <si>
    <t>TAJQ / ΤΑR5</t>
  </si>
  <si>
    <r>
      <rPr>
        <vertAlign val="superscript"/>
        <sz val="10"/>
        <rFont val="Opel Sans Condensed"/>
        <family val="2"/>
        <charset val="161"/>
      </rPr>
      <t>(1)</t>
    </r>
    <r>
      <rPr>
        <sz val="10"/>
        <rFont val="Opel Sans Condensed"/>
        <family val="2"/>
        <charset val="161"/>
      </rPr>
      <t>Στα σημεία επαφής του σώματος</t>
    </r>
  </si>
  <si>
    <t>Εξωτερική εμφάνιση</t>
  </si>
  <si>
    <t>Color Active Pack, με:</t>
  </si>
  <si>
    <t>A6P</t>
  </si>
  <si>
    <t>- Μαύρη οροφή (XYCN)
- Μαύροι καθρέπτες
- Ζάντες αλουμινίου 18", μαύρου χρώματος (REY)</t>
  </si>
  <si>
    <t>Sport, χρωμιωμένη απόληξη εξάτμισης</t>
  </si>
  <si>
    <t>NBR</t>
  </si>
  <si>
    <t>Φιμέ πίσω &amp; πλαϊνά κρύσταλλα</t>
  </si>
  <si>
    <t>AKo</t>
  </si>
  <si>
    <t>Ράγες οροφής</t>
  </si>
  <si>
    <t>V2P</t>
  </si>
  <si>
    <t>Προστατευτικά αμαξώματος ανθρακί</t>
  </si>
  <si>
    <t>MDP</t>
  </si>
  <si>
    <t>Διακοσμητικό στο μαρσπιέ</t>
  </si>
  <si>
    <t>B70</t>
  </si>
  <si>
    <t>Χειρολαβές θυρών στο χρώμα του αμαξώματος</t>
  </si>
  <si>
    <t>D75</t>
  </si>
  <si>
    <t>Χρωμιωμένη χειρολαβή πόρτας χώρου αποσκευών</t>
  </si>
  <si>
    <t>E3E</t>
  </si>
  <si>
    <t>Ζάντες &amp; Ελαστικά</t>
  </si>
  <si>
    <t>Ζάντες αλουμινίου 17" sparkle silver, 5 ακτίνων 
ελαστικά 215/60R17 (R84)</t>
  </si>
  <si>
    <t>WQX</t>
  </si>
  <si>
    <t>Ζάντες αλουμινίου 18", 5 διπλών ακτίνων 
ελαστικά 215/55R18 (RAZ)</t>
  </si>
  <si>
    <t>RI6</t>
  </si>
  <si>
    <t>Ζάντες αλουμινίου 18", 10 ακτίνων 
ελαστικά 215/55R18 (RAZ)</t>
  </si>
  <si>
    <t>RV8</t>
  </si>
  <si>
    <t>Ζάντες αλουμινίου 18", 10 ακτίνων δίχρωμη, Diamond cut 
ελαστικά 215/55R18 (RAZ)</t>
  </si>
  <si>
    <t>RRU</t>
  </si>
  <si>
    <t>Ζάντες αλουμινίου 18", 10 ακτίνων μαύρου χρώματος
ελαστικά 215/55R18 (RAZ)</t>
  </si>
  <si>
    <t>REY</t>
  </si>
  <si>
    <r>
      <rPr>
        <b/>
        <sz val="14"/>
        <rFont val="Opel Sans Condensed"/>
        <family val="2"/>
        <charset val="161"/>
      </rPr>
      <t>Ρεζέρβα εξοικονόμησης χώρου 16", ατσάλινη</t>
    </r>
    <r>
      <rPr>
        <b/>
        <sz val="14"/>
        <color rgb="FFFF0000"/>
        <rFont val="Opel Sans Condensed"/>
        <family val="2"/>
        <charset val="161"/>
      </rPr>
      <t>(όχι με FlexFix - D7D)</t>
    </r>
  </si>
  <si>
    <t>RVZ</t>
  </si>
  <si>
    <r>
      <rPr>
        <b/>
        <sz val="18"/>
        <color rgb="FF000000"/>
        <rFont val="Opel Sans Condensed"/>
        <family val="2"/>
        <charset val="161"/>
      </rPr>
      <t>Συστήματα Ενημέρωσης/Ψυχαγωγίας</t>
    </r>
    <r>
      <rPr>
        <b/>
        <vertAlign val="superscript"/>
        <sz val="14"/>
        <color rgb="FF000000"/>
        <rFont val="Opel Sans Condensed"/>
        <family val="2"/>
        <charset val="161"/>
      </rPr>
      <t>(2)</t>
    </r>
  </si>
  <si>
    <t>R 4.0 IntelliLink, BT1, Aux-in, Radio, με έγχρωμη οθόνη αφής 7"</t>
  </si>
  <si>
    <t>IOA</t>
  </si>
  <si>
    <t>UW6 - 6 ηχεία
U71 - κεραία
USR - βοηθητική είσοδος USB 
UC3 - χειριστήρια στο τιμόνι</t>
  </si>
  <si>
    <t>Navi 900 IntelliLink2, BT1, Aux-in, Radio, με έγχρωμη οθόνη αφής 8"</t>
  </si>
  <si>
    <t>IO6</t>
  </si>
  <si>
    <t>UW6 - 6 ηχεία
UP9 - φωνητική αναγνώριση
U92 - κεραία για ραδιόφωνο, GPS, τηλέφωνο
USR - βοηθητική είσοδος USB, 
UC3 - χειριστήρια στο τιμόνι</t>
  </si>
  <si>
    <t>Οθόνη ενημέρωσης οδηγού 3.5"</t>
  </si>
  <si>
    <t>UDC</t>
  </si>
  <si>
    <t>Έγχρωμη οθόνη ενημέρωσης οδηγού 4.2"</t>
  </si>
  <si>
    <t>UDD</t>
  </si>
  <si>
    <t>Board computer</t>
  </si>
  <si>
    <r>
      <rPr>
        <b/>
        <vertAlign val="superscript"/>
        <sz val="10"/>
        <rFont val="Opel Sans Condensed"/>
        <family val="2"/>
        <charset val="161"/>
      </rPr>
      <t>(2)</t>
    </r>
    <r>
      <rPr>
        <b/>
        <sz val="10"/>
        <rFont val="Opel Sans Condensed"/>
        <family val="2"/>
        <charset val="161"/>
      </rPr>
      <t>Λόγω πληθώρας διαθέσιμων κινητών τηλεφώνων, δεν μπορεί να εξασφαλιστεί η συμβατότητα με όλα και συνεπώς δεν υποστηρίζονται όλες οι λειτουργίες από όλα τα κινητά τηλέφωνα.</t>
    </r>
  </si>
  <si>
    <t>Χρώματα Αμαξώματος</t>
  </si>
  <si>
    <t>Απλό χρώμα διπλής επίστρωσης (Royal Blue)</t>
  </si>
  <si>
    <t>GEK</t>
  </si>
  <si>
    <t>Λευκό χρώμα (Summit White ) &amp; Brilliant Χρώμα (Absolute Red)</t>
  </si>
  <si>
    <t>GAZ/GG2</t>
  </si>
  <si>
    <r>
      <rPr>
        <b/>
        <sz val="14"/>
        <rFont val="Opel Sans Condensed"/>
        <family val="2"/>
        <charset val="161"/>
      </rPr>
      <t>Μεταλλικά χρώματα (GAN, GB0, GDS, GK2, GF6, GL5)</t>
    </r>
    <r>
      <rPr>
        <b/>
        <sz val="14"/>
        <color rgb="FFFF0000"/>
        <rFont val="Opel Sans Condensed"/>
        <family val="2"/>
        <charset val="161"/>
      </rPr>
      <t>(GDS όχι με Color Active)</t>
    </r>
  </si>
  <si>
    <t>9M2</t>
  </si>
  <si>
    <r>
      <rPr>
        <b/>
        <sz val="14"/>
        <rFont val="Opel Sans Condensed"/>
        <family val="2"/>
        <charset val="161"/>
      </rPr>
      <t>Mica χρώματα (GYO, H07)</t>
    </r>
    <r>
      <rPr>
        <b/>
        <sz val="14"/>
        <color rgb="FFFF0000"/>
        <rFont val="Opel Sans Condensed"/>
        <family val="2"/>
        <charset val="161"/>
      </rPr>
      <t>(H07 όχι με Color Active)</t>
    </r>
  </si>
  <si>
    <t>9Mi</t>
  </si>
  <si>
    <t>Mica χρώμα τριπλής επίστρωσης (Abalone White)</t>
  </si>
  <si>
    <t>GP5</t>
  </si>
  <si>
    <t>Ασφάλεια</t>
  </si>
  <si>
    <t>Σύστημα ελέγχου πίεσης ελαστικών (TMPS) - Μηχανική λειτουργία</t>
  </si>
  <si>
    <t>UJM</t>
  </si>
  <si>
    <r>
      <rPr>
        <b/>
        <sz val="14"/>
        <rFont val="Opel Sans Condensed"/>
        <family val="2"/>
        <charset val="161"/>
      </rPr>
      <t>Σύστημα εισόδου χωρίς κλειδί Open &amp; Start (PEPS).</t>
    </r>
    <r>
      <rPr>
        <b/>
        <sz val="14"/>
        <color rgb="FFFF0000"/>
        <rFont val="Opel Sans Condensed"/>
        <family val="2"/>
        <charset val="161"/>
      </rPr>
      <t>Στην έκδοση Innovation std με ΑT6</t>
    </r>
  </si>
  <si>
    <t>ATH</t>
  </si>
  <si>
    <r>
      <rPr>
        <b/>
        <sz val="14"/>
        <rFont val="Opel Sans Condensed"/>
        <family val="2"/>
        <charset val="161"/>
      </rPr>
      <t>Κάμερα οπισθοπορείας.</t>
    </r>
    <r>
      <rPr>
        <b/>
        <sz val="14"/>
        <color rgb="FFFF0000"/>
        <rFont val="Opel Sans Condensed"/>
        <family val="2"/>
        <charset val="161"/>
      </rPr>
      <t>Μόνο με OGD</t>
    </r>
  </si>
  <si>
    <t>UVC</t>
  </si>
  <si>
    <t>Φώτα ημέρας LED</t>
  </si>
  <si>
    <t>T3S</t>
  </si>
  <si>
    <t>Προβολείς ομίχλης εμπρός</t>
  </si>
  <si>
    <t>T3U</t>
  </si>
  <si>
    <t>Sight &amp; Light Pack, με:</t>
  </si>
  <si>
    <t>OCP</t>
  </si>
  <si>
    <t>- Αισθητήρα βροχής (CE1)
- Hλεκτροχρωματικό εσωτερικό καθρέπτη (DD8)
- Εμπρός σκιάδια με φωτιζόμενο καθρέπτη (D6i)
- Αυτόματη λειτουργία μεγάλης σκάλας φώτων (TQ5)</t>
  </si>
  <si>
    <r>
      <rPr>
        <b/>
        <sz val="14"/>
        <rFont val="Opel Sans Condensed"/>
        <family val="2"/>
        <charset val="161"/>
      </rPr>
      <t>Opel Eye</t>
    </r>
    <r>
      <rPr>
        <b/>
        <sz val="14"/>
        <color rgb="FFFF0000"/>
        <rFont val="Opel Sans Condensed"/>
        <family val="2"/>
        <charset val="161"/>
      </rPr>
      <t>(μόνο με Sight &amp; Light pack II - Προσαρμοζόμενος εμπρόσθιος φωτισμός AFL - OBJ )</t>
    </r>
  </si>
  <si>
    <t>OBT</t>
  </si>
  <si>
    <t>Περιλαμβάνει εμπρός καμερα που εξασφαλίζει τις παρακάτω λειτουργίες:
- βοήθημα αναγνώρισης πινακίδων (UVX) 
- προειδοποίηση απόκλισης από λωρίδα κυκλοφορίας (UFL)
- προειδοποίηση σύγκρουσης (UEU)
- ένδειξη απόστασης προπορευόμενου οχήματος (UE4)</t>
  </si>
  <si>
    <t>Sight &amp; Light Pack II, με:</t>
  </si>
  <si>
    <t>OBJ</t>
  </si>
  <si>
    <t>- Φωτισμός διασταυρώσεων (T87)
- Προβολείς LED (T4L)
- Πίσω φώτα LED (UGE)
- Προσαρμοζόμενος εμπρόσθιος φωτισμός AFL (T95)</t>
  </si>
  <si>
    <t>Electro Pack, με:</t>
  </si>
  <si>
    <t>OGD</t>
  </si>
  <si>
    <t>- Αισθητήρες παρκαρίσματος εμπρός &amp; πίσω (Park Pilot) (UD5)
- Ηλεκτρικά ρυθμιζόμενοι/θερμαινόμενοι/αναδιπλούμενοι καθρέπτες στο χρώμα του αμαξώματος - μαύροι για το Color Active (DL7)
- Πρίζα 12V πίσω από την κεντρική κονσόλα (KiB)</t>
  </si>
  <si>
    <t>Opel OnStar</t>
  </si>
  <si>
    <t>UE1</t>
  </si>
  <si>
    <t>Προεγκατάσταση ISOFIX για παιδικό κάθισμα στις 2 πίσω θέσεις</t>
  </si>
  <si>
    <t>UQK</t>
  </si>
  <si>
    <t>Ηλεκτρονικός ακινητοποιητής (immobiliser)</t>
  </si>
  <si>
    <t>Ηλεκτρικά ρυθμιζόμενοι/θερμαινόμενοι καθρέπτες στο χρώμα του αμαξώματος</t>
  </si>
  <si>
    <t>DG6</t>
  </si>
  <si>
    <t>Διπλοί προεντατήρες στις εμπρός ζώνες ασφαλείας</t>
  </si>
  <si>
    <t>AiB/AiF</t>
  </si>
  <si>
    <t>Προεντατήρες στις πίσω ζώνες ασφαλείας</t>
  </si>
  <si>
    <t>AT7</t>
  </si>
  <si>
    <t>Υπενθύμιση ζώνης ασφαλείας οδηγού/συνοδηγού</t>
  </si>
  <si>
    <t>UH0/UH1</t>
  </si>
  <si>
    <t>Υπενθύμιση ζώνης ασφαλείας πίσω καθισμάτων</t>
  </si>
  <si>
    <t>UH5</t>
  </si>
  <si>
    <t>3o πίσω προσκέφαλο</t>
  </si>
  <si>
    <t>AQP</t>
  </si>
  <si>
    <t>Αερόσακοι οδηγού, συνοδηγού, πλευρικοί &amp; οροφής</t>
  </si>
  <si>
    <t>AYC</t>
  </si>
  <si>
    <t>Απενεργοποίηση αερόσακου συνοδηγού</t>
  </si>
  <si>
    <t>C99</t>
  </si>
  <si>
    <t>Σύστημα διεύθυνσης με ηλεκτρική υποβοήθηση</t>
  </si>
  <si>
    <t>NJ1</t>
  </si>
  <si>
    <r>
      <rPr>
        <b/>
        <sz val="14"/>
        <rFont val="Opel Sans Condensed"/>
        <family val="2"/>
        <charset val="161"/>
      </rPr>
      <t>Ηλεκτρονικό πρόγραμμα ευστάθειας (ESP) με βοήθημα εκκίνησης σε ανηφόρα (HSA)</t>
    </r>
    <r>
      <rPr>
        <b/>
        <sz val="14"/>
        <color rgb="FFFF0000"/>
        <rFont val="Opel Sans Condensed"/>
        <family val="2"/>
        <charset val="161"/>
      </rPr>
      <t>(για τις FWD εκδόσεις)</t>
    </r>
  </si>
  <si>
    <t>JL4</t>
  </si>
  <si>
    <r>
      <rPr>
        <b/>
        <sz val="14"/>
        <rFont val="Opel Sans Condensed"/>
        <family val="2"/>
        <charset val="161"/>
      </rPr>
      <t>Ηλεκτρονικό πρόγραμμα ευστάθειας (ESP) με βοήθημα εκκίνησης σε ανηφόρα (HSA) και σύστημα ελέγχου κατάβασης σε απότομη κατηφόρα (HDC)</t>
    </r>
    <r>
      <rPr>
        <b/>
        <sz val="14"/>
        <color rgb="FFFF0000"/>
        <rFont val="Opel Sans Condensed"/>
        <family val="2"/>
        <charset val="161"/>
      </rPr>
      <t>(για τις AWD εκδόσεις)</t>
    </r>
  </si>
  <si>
    <t>JL6</t>
  </si>
  <si>
    <t>Υποβοήθηση πέδησης</t>
  </si>
  <si>
    <t>JBE</t>
  </si>
  <si>
    <t xml:space="preserve">Βασικό σύστημα συναγερμού </t>
  </si>
  <si>
    <t>UTJ</t>
  </si>
  <si>
    <t>Φρένα: ABS με δισκόφρενα  εμπρός/πίσω</t>
  </si>
  <si>
    <t>JL9</t>
  </si>
  <si>
    <t>Άνεση</t>
  </si>
  <si>
    <t xml:space="preserve">Κάθισμα οδηγού/συνοδηγού Comfort με ρύθμιση 4/2 κατευθύνσεων (εμπρός-πίσω, καθ΄ύψος/εμπρός-πίσω) </t>
  </si>
  <si>
    <t>AH3/AG5</t>
  </si>
  <si>
    <r>
      <rPr>
        <b/>
        <sz val="14"/>
        <rFont val="Opel Sans Condensed"/>
        <family val="2"/>
        <charset val="161"/>
      </rPr>
      <t>Εργονομικό κάθισμα οδηγού AGR, με:</t>
    </r>
    <r>
      <rPr>
        <b/>
        <sz val="14"/>
        <color rgb="FF3333FF"/>
        <rFont val="Opel Sans Condensed"/>
        <family val="2"/>
        <charset val="161"/>
      </rPr>
      <t>Υποβραχιόνιο οδηγού - D05</t>
    </r>
  </si>
  <si>
    <t>AUS</t>
  </si>
  <si>
    <r>
      <rPr>
        <b/>
        <sz val="14"/>
        <rFont val="Opel Sans Condensed"/>
        <family val="2"/>
        <charset val="161"/>
      </rPr>
      <t>Εργονομικό κάθισμα οδηγού &amp; συνοδηγού AGR, με:</t>
    </r>
    <r>
      <rPr>
        <b/>
        <sz val="14"/>
        <color rgb="FF3333FF"/>
        <rFont val="Opel Sans Condensed"/>
        <family val="2"/>
        <charset val="161"/>
      </rPr>
      <t>Υποβραχιόνιο οδηγού - D05 
Κάθισμα συνοδηγού με ρύθμιση 4 κατευθύνσεων - AG6</t>
    </r>
  </si>
  <si>
    <t>AE4</t>
  </si>
  <si>
    <t>Τηλεσκοπική και καθ' ύψος ρύθμιση τιμονιού</t>
  </si>
  <si>
    <t>N37</t>
  </si>
  <si>
    <t>Σύστημα διατήρησης σταθερής ταχύτητας (Cruise Control)</t>
  </si>
  <si>
    <t>K33</t>
  </si>
  <si>
    <t>Φώτα ανάγνωσης εμπρός</t>
  </si>
  <si>
    <t>Ηλεκτρικά παράθυρα εμπρός/πίσω</t>
  </si>
  <si>
    <t>AEF&amp;AXG/AER</t>
  </si>
  <si>
    <t>Κεντρικό κλείδωμα θυρών με τηλεχειριστήριο</t>
  </si>
  <si>
    <r>
      <rPr>
        <b/>
        <sz val="14"/>
        <rFont val="Opel Sans Condensed"/>
        <family val="2"/>
        <charset val="161"/>
      </rPr>
      <t>Comfort Pack, που περιλαμβάνει:</t>
    </r>
    <r>
      <rPr>
        <b/>
        <sz val="14"/>
        <color rgb="FF3333FF"/>
        <rFont val="Opel Sans Condensed"/>
        <family val="2"/>
        <charset val="161"/>
      </rPr>
      <t>Ηλεκτρονικό κλιματισμό 2ζωνών ECC - CJ2 
Υποβραχιόνιο οδηγού - D05
Συρτάρι κάτω από το κάθισμα του συνοδηγού - BA8</t>
    </r>
    <r>
      <rPr>
        <b/>
        <sz val="14"/>
        <color rgb="FFFF0000"/>
        <rFont val="Opel Sans Condensed"/>
        <family val="2"/>
        <charset val="161"/>
      </rPr>
      <t>(όχι με AG6)</t>
    </r>
  </si>
  <si>
    <t>OBY</t>
  </si>
  <si>
    <t>Γυάλινη ηλεκτρική ηλιοροφή</t>
  </si>
  <si>
    <t>CF5</t>
  </si>
  <si>
    <t>Υαλοκαθαριστήρας πίσω πόρτας</t>
  </si>
  <si>
    <t>C25</t>
  </si>
  <si>
    <t>Λειτουργικότητα</t>
  </si>
  <si>
    <t>Κάλυμμα χώρου αποσκευών (σκληρό, αναδιπλούμενο)</t>
  </si>
  <si>
    <t>EN6</t>
  </si>
  <si>
    <t>Χειρολαβή οροφής συνοδηγού</t>
  </si>
  <si>
    <t>E27</t>
  </si>
  <si>
    <t>Πίσω χειρολαβές οροφής με γάντζο</t>
  </si>
  <si>
    <t>Φωτισμός στο χώρο αποσκευών</t>
  </si>
  <si>
    <t>Φωτισμός στο ντουλαπάκι συνοδηγού</t>
  </si>
  <si>
    <t>U27</t>
  </si>
  <si>
    <t>Αναδιπλούμενη πλάτη πίσω καθισμάτων 60/40</t>
  </si>
  <si>
    <t>A77</t>
  </si>
  <si>
    <t>Αναδιπλούμενη πλάτη πίσω καθισμάτων 60/40 με υποβραχιόνιο</t>
  </si>
  <si>
    <t>AMG</t>
  </si>
  <si>
    <r>
      <rPr>
        <b/>
        <sz val="14"/>
        <rFont val="Opel Sans Condensed"/>
        <family val="2"/>
        <charset val="161"/>
      </rPr>
      <t>Σύστημα φόρτωσης ποδηλάτων FlexFix</t>
    </r>
    <r>
      <rPr>
        <b/>
        <sz val="14"/>
        <color rgb="FFFF0000"/>
        <rFont val="Opel Sans Condensed"/>
        <family val="2"/>
        <charset val="161"/>
      </rPr>
      <t>(μόνο με Κιτ επισκευής ελαστικών - KTI)</t>
    </r>
  </si>
  <si>
    <t>D7D</t>
  </si>
  <si>
    <t>Πακέτα</t>
  </si>
  <si>
    <r>
      <rPr>
        <b/>
        <sz val="14"/>
        <rFont val="Opel Sans Condensed"/>
        <family val="2"/>
        <charset val="161"/>
      </rPr>
      <t>Sunroof &amp; AFL Pack, που περιλαμβάνει:</t>
    </r>
    <r>
      <rPr>
        <b/>
        <sz val="14"/>
        <color rgb="FF3333FF"/>
        <rFont val="Opel Sans Condensed"/>
        <family val="2"/>
        <charset val="161"/>
      </rPr>
      <t>Γυάλινη ηλεκτρική ηλιοροφή - CF5
Sight &amp; Light Pack II - OBJ</t>
    </r>
    <r>
      <rPr>
        <b/>
        <sz val="14"/>
        <color rgb="FFFF0000"/>
        <rFont val="Opel Sans Condensed"/>
        <family val="2"/>
        <charset val="161"/>
      </rPr>
      <t>Μόνο με OCP</t>
    </r>
  </si>
  <si>
    <t>LPEO</t>
  </si>
  <si>
    <r>
      <rPr>
        <b/>
        <sz val="14"/>
        <rFont val="Opel Sans Condensed"/>
        <family val="2"/>
        <charset val="161"/>
      </rPr>
      <t>On Star Pack, που περιλαμβάνει:</t>
    </r>
    <r>
      <rPr>
        <b/>
        <sz val="14"/>
        <color rgb="FF3333FF"/>
        <rFont val="Opel Sans Condensed"/>
        <family val="2"/>
        <charset val="161"/>
      </rPr>
      <t>On Star - UE1
Navi 900 IntelliLink2, BT1, Aux-in, Radio, με οθόνη αφής 8" - IO6
Έγχρωμη οθόνη ενημέρωσης οδηγού 4.2" - UDD</t>
    </r>
  </si>
  <si>
    <t>LPEP</t>
  </si>
  <si>
    <t xml:space="preserve">  - = δεν διατίθεται           s= standard    o=επιλογή χωρίς χρέωση           €=επιλογή με χρέωση (ενδεικτική λιανική τιμή)         p=επιλογή μέσω πακέτου</t>
  </si>
  <si>
    <r>
      <rPr>
        <u/>
        <sz val="10"/>
        <color rgb="FF000000"/>
        <rFont val="Opel Sans Condensed"/>
        <family val="2"/>
        <charset val="161"/>
      </rPr>
      <t>Σημειώσεις:</t>
    </r>
    <r>
      <rPr>
        <sz val="10"/>
        <color rgb="FF000000"/>
        <rFont val="Opel Sans Condensed"/>
        <family val="2"/>
        <charset val="161"/>
      </rPr>
      <t>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</si>
  <si>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t>Ανάλυση τιμών νέου Opel Mokka X</t>
  </si>
  <si>
    <t xml:space="preserve">     Μοντέλο - Περιγραφή</t>
  </si>
  <si>
    <t>Κωδικός</t>
  </si>
  <si>
    <t>Καύσιμο</t>
  </si>
  <si>
    <t>Εκπομπές Ρύπων
(CO2 Μικτού Κύκλου g/km)</t>
  </si>
  <si>
    <t>Συντελεστής 
Τέλους 
Ταξινόμησης</t>
  </si>
  <si>
    <r>
      <rPr>
        <b/>
        <sz val="14"/>
        <rFont val="Opel Sans Condensed"/>
        <family val="2"/>
        <charset val="1"/>
      </rPr>
      <t>Προτεινόμενη Λιανική Τιμή</t>
    </r>
    <r>
      <rPr>
        <b/>
        <sz val="14"/>
        <color rgb="FFFF0000"/>
        <rFont val="Opel Sans Condensed"/>
        <family val="2"/>
        <charset val="161"/>
      </rPr>
      <t>ΜΕ</t>
    </r>
    <r>
      <rPr>
        <b/>
        <sz val="14"/>
        <rFont val="Opel Sans Condensed"/>
        <family val="2"/>
        <charset val="1"/>
      </rPr>
      <t>Φόρους</t>
    </r>
  </si>
  <si>
    <r>
      <rPr>
        <b/>
        <sz val="14"/>
        <color rgb="FF0070C0"/>
        <rFont val="Opel Sans Condensed"/>
        <family val="2"/>
        <charset val="1"/>
      </rPr>
      <t>Προτεινόμενη Λιανική Τιμή</t>
    </r>
    <r>
      <rPr>
        <b/>
        <sz val="14"/>
        <color rgb="FFFF0000"/>
        <rFont val="Opel Sans Condensed"/>
        <family val="2"/>
        <charset val="161"/>
      </rPr>
      <t>ΠΡΟ</t>
    </r>
    <r>
      <rPr>
        <b/>
        <sz val="14"/>
        <color rgb="FF0070C0"/>
        <rFont val="Opel Sans Condensed"/>
        <family val="2"/>
        <charset val="1"/>
      </rPr>
      <t>Φόρων</t>
    </r>
  </si>
  <si>
    <t>ΦΠΑ</t>
  </si>
  <si>
    <t>Τέλος ταξινόμησης</t>
  </si>
  <si>
    <t>Ειδικές Κατηγορίες</t>
  </si>
  <si>
    <t>Κυβισμός (κ.ε.)</t>
  </si>
  <si>
    <t>Πολύτεκνοι</t>
  </si>
  <si>
    <t>Ανάπηροι</t>
  </si>
  <si>
    <t>0iC76 GFF1</t>
  </si>
  <si>
    <t>0iC76 IUJ1</t>
  </si>
  <si>
    <t>0iC76 IJI1</t>
  </si>
  <si>
    <t>0iC76 IFF1</t>
  </si>
  <si>
    <t>0iC76 INI1</t>
  </si>
  <si>
    <t>0iE76 GKF1</t>
  </si>
  <si>
    <t>0iE76 G7M1</t>
  </si>
  <si>
    <t>0iE76 IJI1</t>
  </si>
  <si>
    <t>0iE76 IFF1</t>
  </si>
  <si>
    <t>0iE76 INI1</t>
  </si>
  <si>
    <t>0iD76 GLF1</t>
  </si>
  <si>
    <t>0iD76 INI1</t>
  </si>
  <si>
    <t>Ανάλυση Τιμών Προαιρετικού Εξοπλισμού Νέου Opel Mokka X</t>
  </si>
  <si>
    <r>
      <rPr>
        <b/>
        <sz val="12"/>
        <rFont val="Opel Sans Condensed"/>
        <family val="2"/>
        <charset val="1"/>
      </rPr>
      <t>Προτεινόμενη Λιανική Τιμή</t>
    </r>
    <r>
      <rPr>
        <b/>
        <sz val="12"/>
        <color rgb="FFFF0000"/>
        <rFont val="Opel Sans Condensed"/>
        <family val="2"/>
        <charset val="161"/>
      </rPr>
      <t>ΜΕ</t>
    </r>
    <r>
      <rPr>
        <b/>
        <sz val="12"/>
        <rFont val="Opel Sans Condensed"/>
        <family val="2"/>
        <charset val="1"/>
      </rPr>
      <t>Φόρους</t>
    </r>
  </si>
  <si>
    <r>
      <rPr>
        <b/>
        <sz val="12"/>
        <color rgb="FF0070C0"/>
        <rFont val="Opel Sans Condensed"/>
        <family val="2"/>
        <charset val="1"/>
      </rPr>
      <t>Προτεινόμενη Λιανική Τιμή</t>
    </r>
    <r>
      <rPr>
        <b/>
        <sz val="12"/>
        <color rgb="FFFF0000"/>
        <rFont val="Opel Sans Condensed"/>
        <family val="2"/>
        <charset val="161"/>
      </rPr>
      <t>ΧΩΡΙΣ</t>
    </r>
    <r>
      <rPr>
        <b/>
        <sz val="12"/>
        <color rgb="FF0070C0"/>
        <rFont val="Opel Sans Condensed"/>
        <family val="2"/>
        <charset val="1"/>
      </rPr>
      <t>Φόρους</t>
    </r>
  </si>
  <si>
    <t>Δερμάτινη(1) ταπετσαρία "Jasmin" Jet Black / Jet Black &amp; Brandy</t>
  </si>
  <si>
    <t>Λευκό χρώμα (Summit White )</t>
  </si>
  <si>
    <t>Μεταλλικά χρώματα (GAN, GB0, GDS, GK2, GF6, GL5) (GDS όχι με Color Active)</t>
  </si>
  <si>
    <t>Mica χρώματα (GYO, H07) (H07 όχι με Color Active)</t>
  </si>
  <si>
    <t>Σύστημα εισόδου χωρίς κλειδί Open &amp; Start (PEPS). Στην έκδοση Innovation std με ΑT6</t>
  </si>
  <si>
    <t>Κάμερα οπισθοπορείας. Μόνο με OGD</t>
  </si>
  <si>
    <t>Sight &amp; Light Pack II</t>
  </si>
  <si>
    <t>Electro Pack</t>
  </si>
  <si>
    <t>Navi 900 IntelliLink2, BT1, Aux-in, Radio, με οθόνη αφής 8"</t>
  </si>
  <si>
    <t xml:space="preserve">Εργονομικό κάθισμα οδηγού AGR, με υποβραχιόνιο οδηγού (D05) 
</t>
  </si>
  <si>
    <t>Εργονομικό κάθισμα οδηγού &amp; συνοδηγού AGR</t>
  </si>
  <si>
    <t>Σύστημα φόρτωσης ποδηλάτων FlexFix (μόνο με Κιτ επισκευής ελαστικών - KTI)</t>
  </si>
  <si>
    <t>Sunroof &amp; AFL Pack</t>
  </si>
  <si>
    <t>On Star Pack</t>
  </si>
  <si>
    <t>Συνδυασμοί Εξωτερικών Χρωμάτων &amp; Ταπετσαριών νέου Opel Mokka X</t>
  </si>
  <si>
    <t>Έκδοση</t>
  </si>
  <si>
    <t>Ταπετσαρία</t>
  </si>
  <si>
    <t>Ύφασμα</t>
  </si>
  <si>
    <t xml:space="preserve">Ύφασμα/Morrocana </t>
  </si>
  <si>
    <t>Δέρμα</t>
  </si>
  <si>
    <t>Milano</t>
  </si>
  <si>
    <t>Rhombus</t>
  </si>
  <si>
    <t>Jasmin</t>
  </si>
  <si>
    <t xml:space="preserve">Jet Black </t>
  </si>
  <si>
    <t>Jet Black</t>
  </si>
  <si>
    <t>Jet Black/Shale</t>
  </si>
  <si>
    <t xml:space="preserve">Jet Black &amp; Brandy </t>
  </si>
  <si>
    <t>μαύρη</t>
  </si>
  <si>
    <t>μαύρη/μπεζ</t>
  </si>
  <si>
    <t>Χρώμα Αμαξώματος</t>
  </si>
  <si>
    <t>TAJQ</t>
  </si>
  <si>
    <t>TAR5</t>
  </si>
  <si>
    <t>Απλό Χρώμα</t>
  </si>
  <si>
    <t>Royal Blue</t>
  </si>
  <si>
    <t>+</t>
  </si>
  <si>
    <t>Λευκό &amp; Κόκκινο Χρώμα</t>
  </si>
  <si>
    <t>Pull me over Red/Absolute Red</t>
  </si>
  <si>
    <t>GG2</t>
  </si>
  <si>
    <t>Summit White</t>
  </si>
  <si>
    <t>GAZ</t>
  </si>
  <si>
    <t>Μεταλλικά χρώματα</t>
  </si>
  <si>
    <t>Switchblade/Sovereign Silver</t>
  </si>
  <si>
    <t>GAN</t>
  </si>
  <si>
    <t xml:space="preserve">Black meet kettle/Mineral Black </t>
  </si>
  <si>
    <t>GB0</t>
  </si>
  <si>
    <t>True Blue</t>
  </si>
  <si>
    <t>GDS</t>
  </si>
  <si>
    <t>Satin Steel Grey</t>
  </si>
  <si>
    <t>GF6</t>
  </si>
  <si>
    <t>Quantum Grey (Son of a Gun Gray)</t>
  </si>
  <si>
    <t>GK2</t>
  </si>
  <si>
    <t>Amber Orange (Burning Hot)</t>
  </si>
  <si>
    <t>GL5</t>
  </si>
  <si>
    <t>Mica χρώματα</t>
  </si>
  <si>
    <t>Darksea Blue (Knit Blue)</t>
  </si>
  <si>
    <t>H07</t>
  </si>
  <si>
    <t>Deep Espresso Brown</t>
  </si>
  <si>
    <t>GYO</t>
  </si>
  <si>
    <t>Mica χρώμα τριπλής επίστρωσης</t>
  </si>
  <si>
    <t>Absolute White (Abalone White)</t>
  </si>
  <si>
    <t xml:space="preserve">  + = επιτρεπτός συνδυασμός               -= μη επιτρεπτός συνδυασμός</t>
  </si>
  <si>
    <t>Τεχνικά Χαρακτηριστικά Νέου Opel Mokka X</t>
  </si>
  <si>
    <t>Βάρη &amp; Διαστάσεις</t>
  </si>
  <si>
    <t>Διαστάσεις οχήματος σε mm</t>
  </si>
  <si>
    <t>Μήκος</t>
  </si>
  <si>
    <t>Πλάτος (+/- εξωτερικούς καθρέπτες)</t>
  </si>
  <si>
    <t>2,038 / 1,781</t>
  </si>
  <si>
    <t>Συνολικό ύψος (στο απόβαρο)</t>
  </si>
  <si>
    <t>Μεταξόνιο</t>
  </si>
  <si>
    <t>Μετατρόχιο, εμπρός/πίσω</t>
  </si>
  <si>
    <t>1540/1541</t>
  </si>
  <si>
    <t>Κύκλος στροφής σε m</t>
  </si>
  <si>
    <t>Από τοίχο σε τοίχο</t>
  </si>
  <si>
    <t>Μ/Δ</t>
  </si>
  <si>
    <t>Από κράσπεδο σε κράσπεδο</t>
  </si>
  <si>
    <t>Διαστάσεις χώρου αποσκευών σε mm 
(σύμφωνα με ECIE)</t>
  </si>
  <si>
    <t>Μήκος χώρου αποσκευών μέχρι τις πλάτες των πίσω καθισμάτων</t>
  </si>
  <si>
    <t>Μήκος χώρου αποσκευών με αναδιπλωμένα πίσω καθίσματα</t>
  </si>
  <si>
    <t>Πλάτος μεταξύ των θόλων</t>
  </si>
  <si>
    <t>Ύψος στο κατώφλι / Ύψος ανοίγματος</t>
  </si>
  <si>
    <t>723 / 757</t>
  </si>
  <si>
    <t>Πλάτος ανοίγματος στο ύψος της γραμμής μέσης</t>
  </si>
  <si>
    <t>Χωρητικότητα χώρου αποσκευών σε λίτρα 
(σύμφωνα με ECIE)</t>
  </si>
  <si>
    <t>Χώρος αποσκευών μόνο</t>
  </si>
  <si>
    <t xml:space="preserve">Αναδιπλωμένες πλάτες πίσω καθισμάτων, μέχρι το πάνω τμήμα των πλατών των εμπρός καθισμάτων </t>
  </si>
  <si>
    <t xml:space="preserve">Αναδιπλωμένες πλάτες πίσω καθισμάτων, μέχρι την οροφή </t>
  </si>
  <si>
    <t>Ρεζερβουάρ</t>
  </si>
  <si>
    <t>Χωρητικότητα ρεζερβουάρ (σε λίτρα) Βενζίνη / Diesel</t>
  </si>
  <si>
    <t>53 / 52</t>
  </si>
  <si>
    <t>Κινητήρες &amp; Βάρη</t>
  </si>
  <si>
    <r>
      <rPr>
        <b/>
        <sz val="16"/>
        <rFont val="Opel Sans Condensed"/>
        <family val="2"/>
        <charset val="161"/>
      </rPr>
      <t>1.4 Turbo ecoFLEX</t>
    </r>
    <r>
      <rPr>
        <b/>
        <vertAlign val="superscript"/>
        <sz val="16"/>
        <rFont val="Opel Sans Condensed"/>
        <family val="2"/>
        <charset val="161"/>
      </rPr>
      <t>®</t>
    </r>
  </si>
  <si>
    <t>1.4 Turbo ecoFLEX®</t>
  </si>
  <si>
    <t>1.6 CDTI ECOTEC®</t>
  </si>
  <si>
    <r>
      <rPr>
        <b/>
        <sz val="16"/>
        <rFont val="Opel Sans Condensed"/>
        <family val="2"/>
        <charset val="161"/>
      </rPr>
      <t>1.6 CDTI ECOTEC</t>
    </r>
    <r>
      <rPr>
        <b/>
        <vertAlign val="superscript"/>
        <sz val="16"/>
        <rFont val="Opel Sans Condensed"/>
        <family val="2"/>
        <charset val="161"/>
      </rPr>
      <t>®</t>
    </r>
  </si>
  <si>
    <t>Κατηγορία εκπομπών ρύπων</t>
  </si>
  <si>
    <t>Euro 6</t>
  </si>
  <si>
    <t>Αμόλυβδη RON 95</t>
  </si>
  <si>
    <t>Diesel</t>
  </si>
  <si>
    <t>Φίλτρο σωματιδίων (DPF)</t>
  </si>
  <si>
    <t>std</t>
  </si>
  <si>
    <t>Αριθμός κυλίνδρων</t>
  </si>
  <si>
    <t>Διάμετρος / Διαδρομή (mm)</t>
  </si>
  <si>
    <t>72.5 / 82.6</t>
  </si>
  <si>
    <t>74.0 / 81.3</t>
  </si>
  <si>
    <t>79.7 / 80.1</t>
  </si>
  <si>
    <r>
      <rPr>
        <sz val="14"/>
        <rFont val="Opel Sans Condensed"/>
        <family val="2"/>
        <charset val="161"/>
      </rPr>
      <t>Κυβισμός (cm</t>
    </r>
    <r>
      <rPr>
        <vertAlign val="superscript"/>
        <sz val="14"/>
        <rFont val="Opel Sans Condensed"/>
        <family val="2"/>
        <charset val="161"/>
      </rPr>
      <t>3</t>
    </r>
    <r>
      <rPr>
        <sz val="14"/>
        <rFont val="Opel Sans Condensed"/>
        <family val="2"/>
        <charset val="161"/>
      </rPr>
      <t>)</t>
    </r>
  </si>
  <si>
    <t>Μέγιστη απόδοση ισχύος (kW (hp) / σαλ)</t>
  </si>
  <si>
    <t>103 (140) / 
4,900-6,000</t>
  </si>
  <si>
    <t>112 (152) / 5,600</t>
  </si>
  <si>
    <t>81 (110) / 3,500</t>
  </si>
  <si>
    <t>100 (136) / 
3,500 - 4,000</t>
  </si>
  <si>
    <t>Μέγιστη ροπή  (Nm / σαλ)</t>
  </si>
  <si>
    <t>200 / 1,850 - 4,900</t>
  </si>
  <si>
    <t>245 / 2,200 - 4,400</t>
  </si>
  <si>
    <t>300 / 1,750 - 2,000</t>
  </si>
  <si>
    <t>320 / 2,000 - 2,250</t>
  </si>
  <si>
    <t>Λόγος συμπίεσης</t>
  </si>
  <si>
    <t>9.5 : 1</t>
  </si>
  <si>
    <t>10.0 : 1</t>
  </si>
  <si>
    <t>16.0 : 1</t>
  </si>
  <si>
    <t>Κιβώτιο Ταχυτήτων</t>
  </si>
  <si>
    <t>MT6  / AT6</t>
  </si>
  <si>
    <t xml:space="preserve">MT6 </t>
  </si>
  <si>
    <t>AT6</t>
  </si>
  <si>
    <t>MT6</t>
  </si>
  <si>
    <t>MT6 / AT6</t>
  </si>
  <si>
    <t>Μετάδοση</t>
  </si>
  <si>
    <t xml:space="preserve">FWD </t>
  </si>
  <si>
    <t xml:space="preserve">AWD </t>
  </si>
  <si>
    <t>AWD</t>
  </si>
  <si>
    <t>FWD</t>
  </si>
  <si>
    <t>Βάρη</t>
  </si>
  <si>
    <t>Απόβαρο συμπ. Οδηγού</t>
  </si>
  <si>
    <t>1394 / 1409</t>
  </si>
  <si>
    <t>1449 / 1462</t>
  </si>
  <si>
    <t>Επιτρεπόμενο συνολικό βάρος</t>
  </si>
  <si>
    <t>1828 / 1843</t>
  </si>
  <si>
    <t>1883 / 1896</t>
  </si>
  <si>
    <t>Ωφέλιμο φορτίο</t>
  </si>
  <si>
    <t>320- 434 / 320 - 434</t>
  </si>
  <si>
    <t>320 - 434</t>
  </si>
  <si>
    <t>Επιτρεπόμενο φορτίο εμπρός άξονα</t>
  </si>
  <si>
    <t>954 / 969</t>
  </si>
  <si>
    <t>1031 /1044</t>
  </si>
  <si>
    <t>Επιτρεπόμενο φορτίο πίσω άξονα</t>
  </si>
  <si>
    <t>874 / 874</t>
  </si>
  <si>
    <t>852 / 852</t>
  </si>
  <si>
    <t>Επιτρεπόμενο φορτίο οροφής</t>
  </si>
  <si>
    <t>Ικανότητα Ρυμούλκησης σε kg</t>
  </si>
  <si>
    <t>Χωρίς φρένο</t>
  </si>
  <si>
    <t>Με φρένο - 12% κλίση test</t>
  </si>
  <si>
    <t>Mokka</t>
  </si>
  <si>
    <t>Επιδόσεις</t>
  </si>
  <si>
    <t>Κατανάλωση καυσίμου σε lt/100km
σύμφωνα με 2004/3/EC</t>
  </si>
  <si>
    <r>
      <rPr>
        <b/>
        <sz val="16"/>
        <color rgb="FF000000"/>
        <rFont val="Opel Sans Condensed"/>
        <family val="2"/>
        <charset val="161"/>
      </rPr>
      <t>Εκπομπές CO</t>
    </r>
    <r>
      <rPr>
        <b/>
        <vertAlign val="subscript"/>
        <sz val="16"/>
        <color rgb="FF000000"/>
        <rFont val="Opel Sans Condensed"/>
        <family val="2"/>
        <charset val="161"/>
      </rPr>
      <t>2</t>
    </r>
  </si>
  <si>
    <t>kW (hp)</t>
  </si>
  <si>
    <t>Μέγιστη Ταχύτητα
σε km/h</t>
  </si>
  <si>
    <t>Επιτάχυνση 0 –100 km/h 
σε δευτερόλεπτα</t>
  </si>
  <si>
    <t>Στην πόλη</t>
  </si>
  <si>
    <t>Εκτός πόλης</t>
  </si>
  <si>
    <t>Μικτού κύκλου</t>
  </si>
  <si>
    <t>σε g/km</t>
  </si>
  <si>
    <t>6-τάχυτο Μηχανικό Κιβώτιο με FWD</t>
  </si>
  <si>
    <r>
      <rPr>
        <sz val="14"/>
        <rFont val="Opel Sans Condensed"/>
        <family val="2"/>
        <charset val="161"/>
      </rPr>
      <t>1.6 CDTI ecoFLEX</t>
    </r>
    <r>
      <rPr>
        <vertAlign val="superscript"/>
        <sz val="14"/>
        <rFont val="Opel Sans Condensed"/>
        <family val="2"/>
        <charset val="161"/>
      </rPr>
      <t>®</t>
    </r>
    <r>
      <rPr>
        <sz val="14"/>
        <rFont val="Opel Sans Condensed"/>
        <family val="2"/>
        <charset val="161"/>
      </rPr>
      <t>Start and Stop</t>
    </r>
    <r>
      <rPr>
        <b/>
        <sz val="14"/>
        <color rgb="FFFF0000"/>
        <rFont val="Opel Sans Condensed"/>
        <family val="2"/>
        <charset val="161"/>
      </rPr>
      <t/>
    </r>
  </si>
  <si>
    <t>81 (110)</t>
  </si>
  <si>
    <t>4,6/4,8*</t>
  </si>
  <si>
    <t>3,8 / 4,0*</t>
  </si>
  <si>
    <t>4,1 / 4,3*</t>
  </si>
  <si>
    <t>106 / 114*</t>
  </si>
  <si>
    <t>100 (136)</t>
  </si>
  <si>
    <r>
      <rPr>
        <sz val="14"/>
        <rFont val="Opel Sans Condensed"/>
        <family val="2"/>
        <charset val="161"/>
      </rPr>
      <t>1.4 Turbo ECOTEC</t>
    </r>
    <r>
      <rPr>
        <vertAlign val="superscript"/>
        <sz val="14"/>
        <color rgb="FF000000"/>
        <rFont val="Opel Sans Condensed"/>
        <family val="2"/>
        <charset val="161"/>
      </rPr>
      <t>®</t>
    </r>
    <r>
      <rPr>
        <vertAlign val="superscript"/>
        <sz val="14"/>
        <color rgb="FFFF0000"/>
        <rFont val="Opel Sans Condensed"/>
        <family val="2"/>
        <charset val="161"/>
      </rPr>
      <t>Start and Stop</t>
    </r>
  </si>
  <si>
    <t>103 (140)</t>
  </si>
  <si>
    <t>7,5 / 7,6*</t>
  </si>
  <si>
    <t>5,0 / 5,1*</t>
  </si>
  <si>
    <t>5,9 / 6,0*</t>
  </si>
  <si>
    <t>138 / 140*</t>
  </si>
  <si>
    <t>6-τάχυτο Αυτόματο Κιβώτιο με FWD</t>
  </si>
  <si>
    <r>
      <rPr>
        <sz val="14"/>
        <rFont val="Opel Sans Condensed"/>
        <family val="2"/>
        <charset val="161"/>
      </rPr>
      <t>1.6 CDTI ECOTEC</t>
    </r>
    <r>
      <rPr>
        <vertAlign val="superscript"/>
        <sz val="14"/>
        <rFont val="Opel Sans Condensed"/>
        <family val="2"/>
        <charset val="161"/>
      </rPr>
      <t>®</t>
    </r>
  </si>
  <si>
    <t>4,3 / 4,4*</t>
  </si>
  <si>
    <t>4,9 / 5,0*</t>
  </si>
  <si>
    <t>128 / 132*</t>
  </si>
  <si>
    <t>1.4 Turbo ECOTEC®</t>
  </si>
  <si>
    <t>8,2 / 8,4*</t>
  </si>
  <si>
    <t>5,1 / 5,4*</t>
  </si>
  <si>
    <t>6,2 / 6,5*</t>
  </si>
  <si>
    <t>144 / 149*</t>
  </si>
  <si>
    <t>6-τάχυτο Μηχανικό Κιβώτιο με AWD</t>
  </si>
  <si>
    <r>
      <rPr>
        <sz val="14"/>
        <rFont val="Opel Sans Condensed"/>
        <family val="2"/>
        <charset val="161"/>
      </rPr>
      <t>1.6 CDTI ECOTEC</t>
    </r>
    <r>
      <rPr>
        <vertAlign val="superscript"/>
        <sz val="14"/>
        <rFont val="Opel Sans Condensed"/>
        <family val="2"/>
        <charset val="161"/>
      </rPr>
      <t>®</t>
    </r>
    <r>
      <rPr>
        <sz val="14"/>
        <rFont val="Opel Sans Condensed"/>
        <family val="2"/>
        <charset val="161"/>
      </rPr>
      <t>Start and Stop</t>
    </r>
  </si>
  <si>
    <t>5,0 / 5,2*</t>
  </si>
  <si>
    <t>4,2 / 4,4*</t>
  </si>
  <si>
    <t>4,5 / 4,7*</t>
  </si>
  <si>
    <t>119 / 124*</t>
  </si>
  <si>
    <r>
      <rPr>
        <sz val="14"/>
        <rFont val="Opel Sans Condensed"/>
        <family val="2"/>
        <charset val="161"/>
      </rPr>
      <t>1.4 Turbo ECOTEC</t>
    </r>
    <r>
      <rPr>
        <vertAlign val="superscript"/>
        <sz val="14"/>
        <rFont val="Opel Sans Condensed"/>
        <family val="2"/>
        <charset val="161"/>
      </rPr>
      <t>®</t>
    </r>
    <r>
      <rPr>
        <sz val="14"/>
        <rFont val="Opel Sans Condensed"/>
        <family val="2"/>
        <charset val="161"/>
      </rPr>
      <t>Start and Stop</t>
    </r>
  </si>
  <si>
    <t>8,2 / 8,3*</t>
  </si>
  <si>
    <t>5,5 / 5,6*</t>
  </si>
  <si>
    <t>6,4 / 6,5*</t>
  </si>
  <si>
    <t>149 / 152*</t>
  </si>
  <si>
    <t>6-τάχυτο Αυτόματο Κιβώτιο με AWD</t>
  </si>
  <si>
    <t>1.4 Turbo ECOTEC®  Start and Stop</t>
  </si>
  <si>
    <t>112 (152)</t>
  </si>
  <si>
    <t>7,8 / 7,9*</t>
  </si>
  <si>
    <t>5,6 / 5,7*</t>
  </si>
  <si>
    <t>148 / 150*</t>
  </si>
  <si>
    <t>*οι μεγαλύτερες τιμές αφορούν ζάντες 18"</t>
  </si>
  <si>
    <r>
      <rPr>
        <sz val="10"/>
        <rFont val="Opel Sans Condensed"/>
        <family val="2"/>
        <charset val="161"/>
      </rPr>
      <t>Όλες οι αριθμητικές τιμές αναφέρονται σε βασικά μοντέλα EU, με στάνταρ εξοπλισμό. Στον υπολογισμό της κατανάλωσης (οδηγία 2004/3/EC) λαμβάνεται υπόψη το απόβαρο του αυτοκινήτου όπως ορίζεται με βάση τον κανονισμό. Ο πρόσθετος εξοπλισμός μπορεί να οδηγήσει σε ελαφρώς μεγαλύτερες τιμές κατανάλωσης και CO</t>
    </r>
    <r>
      <rPr>
        <vertAlign val="subscript"/>
        <sz val="10"/>
        <rFont val="Opel Sans Condensed"/>
        <family val="2"/>
        <charset val="161"/>
      </rPr>
      <t>2</t>
    </r>
    <r>
      <rPr>
        <sz val="10"/>
        <rFont val="Opel Sans Condensed"/>
        <family val="2"/>
        <charset val="161"/>
      </rPr>
      <t>από αυτές που αναφέρονται. Επίσης μπορεί να αυξηθεί το απόβαρο και σε μερικές περιπτώσεις, τα επιτρεπόμενα φορτία άξονα και το επιτρεπόμενο συνολικό βάρος και αντίστοιχα το μέγιστο επιτρεπόμενο φορτίο τρέιλερ. Σαν αποτέλεσμα, ενδέχεται να μειωθεί η τιμή της τελικής ταχύτητας και να αυξηθούν οι χρόνοι επιτάχυνσης. Οι τιμές επιδόσεων που αναφέρονται επιτυγχάνονται με απόβαρο (χωρίς οδηγό) συν φορτίο 200 κιλών.  Επιπλέον της αποδοτικότητας ενός αυτοκινήτου από πλευράς κατανάλωσης καυσίμων, η συμπεριφορά του οδηγού, καθώς και άλλοι μη τεχνικοί παράγοντες παίζουν ρόλο στον προσδιορισμό της κατανάλωσης του καυσίμου και των εκπομπών CO</t>
    </r>
    <r>
      <rPr>
        <vertAlign val="subscript"/>
        <sz val="10"/>
        <rFont val="Opel Sans Condensed"/>
        <family val="2"/>
        <charset val="161"/>
      </rPr>
      <t>2</t>
    </r>
    <r>
      <rPr>
        <sz val="10"/>
        <rFont val="Opel Sans Condensed"/>
        <family val="2"/>
        <charset val="161"/>
      </rPr>
      <t>. Το CO</t>
    </r>
    <r>
      <rPr>
        <vertAlign val="subscript"/>
        <sz val="10"/>
        <rFont val="Opel Sans Condensed"/>
        <family val="2"/>
        <charset val="161"/>
      </rPr>
      <t>2</t>
    </r>
    <r>
      <rPr>
        <sz val="10"/>
        <rFont val="Opel Sans Condensed"/>
        <family val="2"/>
        <charset val="161"/>
      </rPr>
      <t>είναι το κύριο αέριο θερμοκηπίου που ευθύνεται για την αύξηση της θερμοκρασίας του πλανήτη.</t>
    </r>
  </si>
  <si>
    <t>Ετικέτες Ελαστικών νέου Opel Mokka X</t>
  </si>
  <si>
    <t>Τύπος Ελαστικού</t>
  </si>
  <si>
    <r>
      <rPr>
        <b/>
        <sz val="12"/>
        <rFont val="Opel Sans Condensed"/>
        <family val="2"/>
        <charset val="161"/>
      </rPr>
      <t>Αποδοτικότητα Καυσίμου Ελαστικού</t>
    </r>
    <r>
      <rPr>
        <vertAlign val="superscript"/>
        <sz val="12"/>
        <color rgb="FF000000"/>
        <rFont val="Opel Sans Condensed"/>
        <family val="2"/>
        <charset val="161"/>
      </rPr>
      <t>1,2</t>
    </r>
  </si>
  <si>
    <r>
      <rPr>
        <b/>
        <sz val="12"/>
        <rFont val="Opel Sans Condensed"/>
        <family val="2"/>
        <charset val="161"/>
      </rPr>
      <t>Πρόσφυση Ελαστικού σε βρεγμένο οδόστρωμα</t>
    </r>
    <r>
      <rPr>
        <vertAlign val="superscript"/>
        <sz val="12"/>
        <color rgb="FF000000"/>
        <rFont val="Opel Sans Condensed"/>
        <family val="2"/>
        <charset val="161"/>
      </rPr>
      <t>1,2</t>
    </r>
  </si>
  <si>
    <r>
      <rPr>
        <b/>
        <sz val="12"/>
        <rFont val="Opel Sans Condensed"/>
        <family val="2"/>
        <charset val="161"/>
      </rPr>
      <t>Εξωτερικός Θόρυβος Κύλησης Ελαστικού</t>
    </r>
    <r>
      <rPr>
        <vertAlign val="superscript"/>
        <sz val="12"/>
        <color rgb="FF000000"/>
        <rFont val="Opel Sans Condensed"/>
        <family val="2"/>
        <charset val="161"/>
      </rPr>
      <t>1,2</t>
    </r>
  </si>
  <si>
    <t>215/60 R 17</t>
  </si>
  <si>
    <t>C - Β</t>
  </si>
  <si>
    <t>B</t>
  </si>
  <si>
    <t>71 dB</t>
  </si>
  <si>
    <t>215/55 R 18</t>
  </si>
  <si>
    <t>E</t>
  </si>
  <si>
    <t>1. Κατάταξη ελαστικού σύμφωνα με τον κανονισμό (EC) 1222/2009.       2. Οι μάρκες των ελαστικών μπορεί να διαφέρουν.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</si>
</sst>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2" formatCode="#,##0\ [$€-408]"/>
    <numFmt numFmtId="173" formatCode="[$€-2]\ #,##0"/>
    <numFmt numFmtId="174" formatCode="#,##0.00\ [$€-408]"/>
    <numFmt numFmtId="175" formatCode="0.0%"/>
    <numFmt numFmtId="176" formatCode="#,##0\ [$€-1]"/>
    <numFmt numFmtId="177" formatCode="00"/>
    <numFmt numFmtId="178" formatCode="0.0"/>
  </numFmts>
  <fonts count="82">
    <font>
      <sz val="10"/>
      <name val="Verdana"/>
      <family val="2"/>
      <charset val="1"/>
    </font>
    <font>
      <sz val="10"/>
      <name val="Arial"/>
      <family val="2"/>
      <charset val="1"/>
    </font>
    <font>
      <sz val="11"/>
      <color rgb="FF000000"/>
      <name val="Calibri"/>
      <family val="2"/>
      <charset val="161"/>
    </font>
    <font>
      <sz val="10"/>
      <name val="Opel Sans"/>
      <family val="2"/>
      <charset val="1"/>
    </font>
    <font>
      <b/>
      <sz val="20"/>
      <name val="Opel Sans Condensed"/>
      <family val="2"/>
      <charset val="161"/>
    </font>
    <font>
      <b/>
      <sz val="16"/>
      <name val="Opel Sans Condensed"/>
      <family val="2"/>
      <charset val="161"/>
    </font>
    <font>
      <sz val="16"/>
      <name val="Opel Sans Condensed"/>
      <family val="2"/>
      <charset val="161"/>
    </font>
    <font>
      <b/>
      <sz val="10"/>
      <name val="Verdana"/>
      <family val="2"/>
      <charset val="1"/>
    </font>
    <font>
      <b/>
      <sz val="18"/>
      <color rgb="FF000000"/>
      <name val="Opel Sans Condensed"/>
      <family val="2"/>
      <charset val="161"/>
    </font>
    <font>
      <b/>
      <sz val="20"/>
      <color rgb="FF000000"/>
      <name val="Opel Sans Condensed"/>
      <family val="2"/>
      <charset val="161"/>
    </font>
    <font>
      <sz val="10"/>
      <name val="Opel Sans Condensed"/>
      <family val="2"/>
      <charset val="161"/>
    </font>
    <font>
      <b/>
      <sz val="15"/>
      <color rgb="FF000000"/>
      <name val="Opel Sans Condensed"/>
      <family val="2"/>
      <charset val="161"/>
    </font>
    <font>
      <b/>
      <sz val="16"/>
      <color rgb="FF000000"/>
      <name val="Opel Sans Condensed"/>
      <family val="2"/>
      <charset val="161"/>
    </font>
    <font>
      <sz val="12"/>
      <color rgb="FF000000"/>
      <name val="Opel Sans Condensed"/>
      <family val="2"/>
      <charset val="161"/>
    </font>
    <font>
      <b/>
      <sz val="13"/>
      <name val="Opel Sans Condensed"/>
      <family val="2"/>
      <charset val="161"/>
    </font>
    <font>
      <sz val="12"/>
      <name val="Opel Sans Condensed"/>
      <family val="2"/>
      <charset val="161"/>
    </font>
    <font>
      <b/>
      <sz val="12"/>
      <color rgb="FF000000"/>
      <name val="Opel Sans Condensed"/>
      <family val="2"/>
      <charset val="161"/>
    </font>
    <font>
      <sz val="17"/>
      <name val="Opel Sans Condensed"/>
      <family val="2"/>
      <charset val="161"/>
    </font>
    <font>
      <sz val="13"/>
      <name val="Opel Sans Condensed"/>
      <family val="2"/>
      <charset val="161"/>
    </font>
    <font>
      <b/>
      <sz val="12"/>
      <name val="Opel Sans Condensed"/>
      <family val="2"/>
      <charset val="1"/>
    </font>
    <font>
      <b/>
      <sz val="11"/>
      <color rgb="FF808080"/>
      <name val="Opel Sans Condensed"/>
      <family val="2"/>
      <charset val="161"/>
    </font>
    <font>
      <u/>
      <sz val="10"/>
      <color rgb="FF000000"/>
      <name val="Opel Sans Condensed"/>
      <family val="2"/>
      <charset val="161"/>
    </font>
    <font>
      <sz val="10"/>
      <color rgb="FF000000"/>
      <name val="Opel Sans Condensed"/>
      <family val="2"/>
      <charset val="161"/>
    </font>
    <font>
      <b/>
      <sz val="10"/>
      <color rgb="FFFF0000"/>
      <name val="Opel Sans Condensed"/>
      <family val="2"/>
      <charset val="161"/>
    </font>
    <font>
      <sz val="18"/>
      <name val="Verdana"/>
      <family val="2"/>
      <charset val="1"/>
    </font>
    <font>
      <sz val="12"/>
      <color rgb="FF000000"/>
      <name val="Verdana"/>
      <family val="2"/>
      <charset val="1"/>
    </font>
    <font>
      <sz val="18"/>
      <name val="Opel Sans Condensed"/>
      <family val="2"/>
      <charset val="161"/>
    </font>
    <font>
      <sz val="18"/>
      <color rgb="FFFF0000"/>
      <name val="Opel Sans Condensed"/>
      <family val="2"/>
      <charset val="161"/>
    </font>
    <font>
      <b/>
      <sz val="14"/>
      <name val="Opel Sans Condensed"/>
      <family val="2"/>
      <charset val="161"/>
    </font>
    <font>
      <b/>
      <i/>
      <sz val="14"/>
      <color rgb="FF000000"/>
      <name val="Opel Sans Condensed"/>
      <family val="2"/>
      <charset val="161"/>
    </font>
    <font>
      <b/>
      <sz val="14"/>
      <color rgb="FF000000"/>
      <name val="Opel Sans Condensed"/>
      <family val="2"/>
      <charset val="161"/>
    </font>
    <font>
      <b/>
      <vertAlign val="superscript"/>
      <sz val="14"/>
      <name val="Opel Sans Condensed"/>
      <family val="2"/>
      <charset val="161"/>
    </font>
    <font>
      <b/>
      <sz val="14"/>
      <color rgb="FF3333FF"/>
      <name val="Opel Sans Condensed"/>
      <family val="2"/>
      <charset val="161"/>
    </font>
    <font>
      <vertAlign val="superscript"/>
      <sz val="10"/>
      <name val="Opel Sans Condensed"/>
      <family val="2"/>
      <charset val="161"/>
    </font>
    <font>
      <b/>
      <sz val="12"/>
      <name val="Opel Sans Condensed"/>
      <family val="2"/>
      <charset val="161"/>
    </font>
    <font>
      <b/>
      <sz val="18"/>
      <name val="Opel Sans Condensed"/>
      <family val="2"/>
      <charset val="161"/>
    </font>
    <font>
      <sz val="14"/>
      <name val="Opel Sans"/>
      <family val="2"/>
      <charset val="1"/>
    </font>
    <font>
      <b/>
      <sz val="14"/>
      <color rgb="FFFF0000"/>
      <name val="Opel Sans Condensed"/>
      <family val="2"/>
      <charset val="161"/>
    </font>
    <font>
      <b/>
      <vertAlign val="superscript"/>
      <sz val="14"/>
      <color rgb="FF000000"/>
      <name val="Opel Sans Condensed"/>
      <family val="2"/>
      <charset val="161"/>
    </font>
    <font>
      <b/>
      <vertAlign val="superscript"/>
      <sz val="10"/>
      <name val="Opel Sans Condensed"/>
      <family val="2"/>
      <charset val="161"/>
    </font>
    <font>
      <b/>
      <sz val="10"/>
      <name val="Opel Sans Condensed"/>
      <family val="2"/>
      <charset val="161"/>
    </font>
    <font>
      <b/>
      <i/>
      <sz val="12"/>
      <color rgb="FF000000"/>
      <name val="Opel Sans Condensed"/>
      <family val="2"/>
      <charset val="161"/>
    </font>
    <font>
      <b/>
      <sz val="18"/>
      <color rgb="FF000000"/>
      <name val="Opel Sans Condensed"/>
      <family val="2"/>
      <charset val="1"/>
    </font>
    <font>
      <b/>
      <sz val="25"/>
      <color rgb="FF000000"/>
      <name val="Opel Sans Condensed"/>
      <family val="2"/>
      <charset val="1"/>
    </font>
    <font>
      <sz val="25"/>
      <color rgb="FF0000D4"/>
      <name val="Opel Sans Condensed"/>
      <family val="2"/>
      <charset val="1"/>
    </font>
    <font>
      <sz val="20"/>
      <color rgb="FF0000D4"/>
      <name val="Opel Sans Condensed"/>
      <family val="2"/>
      <charset val="1"/>
    </font>
    <font>
      <sz val="10"/>
      <color rgb="FF0070C0"/>
      <name val="Opel Sans Condensed"/>
      <family val="2"/>
      <charset val="1"/>
    </font>
    <font>
      <sz val="12"/>
      <color rgb="FF0000D4"/>
      <name val="Opel Sans Condensed"/>
      <family val="2"/>
      <charset val="1"/>
    </font>
    <font>
      <sz val="25"/>
      <color rgb="FF948A54"/>
      <name val="Opel Sans Condensed"/>
      <family val="2"/>
      <charset val="1"/>
    </font>
    <font>
      <b/>
      <sz val="14"/>
      <name val="Opel Sans Condensed"/>
      <family val="2"/>
      <charset val="1"/>
    </font>
    <font>
      <b/>
      <sz val="14"/>
      <color rgb="FF0070C0"/>
      <name val="Opel Sans Condensed"/>
      <family val="2"/>
      <charset val="1"/>
    </font>
    <font>
      <b/>
      <sz val="12"/>
      <color rgb="FF000000"/>
      <name val="Opel Sans Condensed"/>
      <family val="2"/>
      <charset val="1"/>
    </font>
    <font>
      <sz val="12"/>
      <color rgb="FF000000"/>
      <name val="Opel Sans Condensed"/>
      <family val="2"/>
      <charset val="1"/>
    </font>
    <font>
      <sz val="12"/>
      <name val="Opel Sans Condensed"/>
      <family val="2"/>
      <charset val="1"/>
    </font>
    <font>
      <b/>
      <i/>
      <sz val="12"/>
      <name val="Opel Sans Condensed"/>
      <family val="2"/>
      <charset val="1"/>
    </font>
    <font>
      <b/>
      <i/>
      <sz val="12"/>
      <color rgb="FF948A54"/>
      <name val="Opel Sans Condensed"/>
      <family val="2"/>
      <charset val="1"/>
    </font>
    <font>
      <b/>
      <sz val="12"/>
      <color rgb="FFFF0000"/>
      <name val="Opel Sans Condensed"/>
      <family val="2"/>
      <charset val="161"/>
    </font>
    <font>
      <b/>
      <sz val="12"/>
      <color rgb="FF0070C0"/>
      <name val="Opel Sans Condensed"/>
      <family val="2"/>
      <charset val="1"/>
    </font>
    <font>
      <b/>
      <i/>
      <sz val="12"/>
      <color rgb="FF000000"/>
      <name val="Opel Sans Condensed"/>
      <family val="2"/>
      <charset val="1"/>
    </font>
    <font>
      <b/>
      <sz val="14"/>
      <color rgb="FF000000"/>
      <name val="Opel Sans Condensed"/>
      <family val="2"/>
      <charset val="1"/>
    </font>
    <font>
      <sz val="25"/>
      <name val="Opel Sans Condensed"/>
      <family val="2"/>
      <charset val="1"/>
    </font>
    <font>
      <sz val="14"/>
      <color rgb="FF000000"/>
      <name val="Opel Sans Condensed"/>
      <family val="2"/>
      <charset val="1"/>
    </font>
    <font>
      <sz val="14"/>
      <name val="Opel Sans Condensed"/>
      <family val="2"/>
      <charset val="1"/>
    </font>
    <font>
      <b/>
      <sz val="12"/>
      <color rgb="FFDD0806"/>
      <name val="Opel Sans Condensed"/>
      <family val="2"/>
      <charset val="1"/>
    </font>
    <font>
      <sz val="12"/>
      <color rgb="FFDD0806"/>
      <name val="Opel Sans Condensed"/>
      <family val="2"/>
      <charset val="1"/>
    </font>
    <font>
      <b/>
      <sz val="25"/>
      <name val="Opel Sans Condensed"/>
      <family val="2"/>
      <charset val="1"/>
    </font>
    <font>
      <b/>
      <sz val="30"/>
      <color rgb="FF000000"/>
      <name val="Opel Sans Condensed"/>
      <family val="2"/>
      <charset val="161"/>
    </font>
    <font>
      <b/>
      <sz val="26"/>
      <color rgb="FFFFFFFF"/>
      <name val="Opel Sans Condensed"/>
      <family val="2"/>
      <charset val="161"/>
    </font>
    <font>
      <sz val="14"/>
      <name val="Opel Sans Condensed"/>
      <family val="2"/>
      <charset val="161"/>
    </font>
    <font>
      <sz val="14"/>
      <color rgb="FF000000"/>
      <name val="Opel Sans Condensed"/>
      <family val="2"/>
      <charset val="161"/>
    </font>
    <font>
      <sz val="16"/>
      <color rgb="FF000000"/>
      <name val="Opel Sans Condensed"/>
      <family val="2"/>
      <charset val="161"/>
    </font>
    <font>
      <b/>
      <vertAlign val="superscript"/>
      <sz val="16"/>
      <name val="Opel Sans Condensed"/>
      <family val="2"/>
      <charset val="161"/>
    </font>
    <font>
      <vertAlign val="superscript"/>
      <sz val="14"/>
      <name val="Opel Sans Condensed"/>
      <family val="2"/>
      <charset val="161"/>
    </font>
    <font>
      <b/>
      <vertAlign val="subscript"/>
      <sz val="16"/>
      <color rgb="FF000000"/>
      <name val="Opel Sans Condensed"/>
      <family val="2"/>
      <charset val="161"/>
    </font>
    <font>
      <vertAlign val="superscript"/>
      <sz val="14"/>
      <color rgb="FF000000"/>
      <name val="Opel Sans Condensed"/>
      <family val="2"/>
      <charset val="161"/>
    </font>
    <font>
      <vertAlign val="superscript"/>
      <sz val="14"/>
      <color rgb="FFFF0000"/>
      <name val="Opel Sans Condensed"/>
      <family val="2"/>
      <charset val="161"/>
    </font>
    <font>
      <sz val="9"/>
      <color rgb="FFFF0000"/>
      <name val="Opel Sans Condensed"/>
      <family val="2"/>
      <charset val="161"/>
    </font>
    <font>
      <sz val="9"/>
      <name val="Opel Sans Condensed"/>
      <family val="2"/>
      <charset val="161"/>
    </font>
    <font>
      <vertAlign val="subscript"/>
      <sz val="10"/>
      <name val="Opel Sans Condensed"/>
      <family val="2"/>
      <charset val="161"/>
    </font>
    <font>
      <vertAlign val="superscript"/>
      <sz val="12"/>
      <color rgb="FF000000"/>
      <name val="Opel Sans Condensed"/>
      <family val="2"/>
      <charset val="161"/>
    </font>
    <font>
      <sz val="11"/>
      <color rgb="FF000000"/>
      <name val="Opel Sans Condensed"/>
      <family val="2"/>
      <charset val="161"/>
    </font>
    <font>
      <b/>
      <sz val="12"/>
      <name val="Opel Sans Bold"/>
      <family val="2"/>
      <charset val="161"/>
    </font>
  </fonts>
  <fills count="8">
    <fill>
      <patternFill patternType="none"/>
    </fill>
    <fill>
      <patternFill patternType="gray125"/>
    </fill>
    <fill>
      <patternFill patternType="solid">
        <fgColor rgb="FFFFFFFF"/>
        <bgColor rgb="FFEEECE1"/>
      </patternFill>
    </fill>
    <fill>
      <patternFill patternType="solid">
        <fgColor rgb="FFC4BD97"/>
        <bgColor rgb="FFDDD9C3"/>
      </patternFill>
    </fill>
    <fill>
      <patternFill patternType="solid">
        <fgColor rgb="FFEEECE1"/>
        <bgColor rgb="FFDFDFE0"/>
      </patternFill>
    </fill>
    <fill>
      <patternFill patternType="solid">
        <fgColor rgb="FFFFFF00"/>
        <bgColor rgb="FFFCF305"/>
      </patternFill>
    </fill>
    <fill>
      <patternFill patternType="solid">
        <fgColor rgb="FFFCF305"/>
        <bgColor rgb="FFFFFF00"/>
      </patternFill>
    </fill>
    <fill>
      <patternFill patternType="solid">
        <fgColor rgb="FFDDD9C3"/>
        <bgColor rgb="FFDFDFE0"/>
      </patternFill>
    </fill>
  </fills>
  <borders count="42">
    <border>
      <left/>
      <right/>
      <top/>
      <bottom/>
      <diagonal/>
    </border>
    <border>
      <left/>
      <right/>
      <top/>
      <bottom style="thin">
        <color rgb="FFFFFFFF"/>
      </bottom>
      <diagonal/>
    </border>
    <border>
      <left/>
      <right/>
      <top style="thin">
        <color rgb="FFFFFFFF"/>
      </top>
      <bottom/>
      <diagonal/>
    </border>
    <border>
      <left style="thin">
        <color rgb="FF7F7F7F"/>
      </left>
      <right/>
      <top style="thin">
        <color rgb="FF7F7F7F"/>
      </top>
      <bottom style="thin">
        <color rgb="FF7F7F7F"/>
      </bottom>
      <diagonal/>
    </border>
    <border>
      <left style="thin">
        <color rgb="FFFFFFFF"/>
      </left>
      <right/>
      <top style="thin">
        <color rgb="FF7F7F7F"/>
      </top>
      <bottom style="thin">
        <color rgb="FF7F7F7F"/>
      </bottom>
      <diagonal/>
    </border>
    <border>
      <left style="thin">
        <color rgb="FFFFFFFF"/>
      </left>
      <right style="thin">
        <color rgb="FF7F7F7F"/>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top style="thin">
        <color rgb="FF7F7F7F"/>
      </top>
      <bottom/>
      <diagonal/>
    </border>
    <border>
      <left style="thin">
        <color rgb="FFFFFFFF"/>
      </left>
      <right/>
      <top style="thin">
        <color rgb="FF7F7F7F"/>
      </top>
      <bottom/>
      <diagonal/>
    </border>
    <border>
      <left style="thin">
        <color rgb="FFFFFFFF"/>
      </left>
      <right style="thin">
        <color rgb="FFFFFFFF"/>
      </right>
      <top style="thin">
        <color rgb="FF7F7F7F"/>
      </top>
      <bottom/>
      <diagonal/>
    </border>
    <border>
      <left style="thin">
        <color rgb="FFFFFFFF"/>
      </left>
      <right style="thin">
        <color rgb="FF7F7F7F"/>
      </right>
      <top style="thin">
        <color rgb="FF7F7F7F"/>
      </top>
      <bottom/>
      <diagonal/>
    </border>
    <border>
      <left style="thin">
        <color rgb="FF7F7F7F"/>
      </left>
      <right/>
      <top style="thin">
        <color rgb="FFFFFFFF"/>
      </top>
      <bottom/>
      <diagonal/>
    </border>
    <border>
      <left style="thin">
        <color rgb="FFFFFFFF"/>
      </left>
      <right/>
      <top style="thin">
        <color rgb="FFFFFFFF"/>
      </top>
      <bottom/>
      <diagonal/>
    </border>
    <border>
      <left style="thin">
        <color rgb="FFFFFFFF"/>
      </left>
      <right style="thin">
        <color rgb="FFFFFFFF"/>
      </right>
      <top style="thin">
        <color rgb="FFFFFFFF"/>
      </top>
      <bottom/>
      <diagonal/>
    </border>
    <border>
      <left style="thin">
        <color rgb="FFFFFFFF"/>
      </left>
      <right style="thin">
        <color rgb="FF7F7F7F"/>
      </right>
      <top style="thin">
        <color rgb="FFFFFFFF"/>
      </top>
      <bottom/>
      <diagonal/>
    </border>
    <border>
      <left style="thin">
        <color rgb="FF7F7F7F"/>
      </left>
      <right/>
      <top style="thin">
        <color rgb="FFFFFFFF"/>
      </top>
      <bottom style="thin">
        <color rgb="FF7F7F7F"/>
      </bottom>
      <diagonal/>
    </border>
    <border>
      <left style="thin">
        <color rgb="FFFFFFFF"/>
      </left>
      <right/>
      <top style="thin">
        <color rgb="FFFFFFFF"/>
      </top>
      <bottom style="thin">
        <color rgb="FF7F7F7F"/>
      </bottom>
      <diagonal/>
    </border>
    <border>
      <left style="thin">
        <color rgb="FFFFFFFF"/>
      </left>
      <right style="thin">
        <color rgb="FFFFFFFF"/>
      </right>
      <top style="thin">
        <color rgb="FFFFFFFF"/>
      </top>
      <bottom style="thin">
        <color rgb="FF7F7F7F"/>
      </bottom>
      <diagonal/>
    </border>
    <border>
      <left style="thin">
        <color rgb="FFFFFFFF"/>
      </left>
      <right style="thin">
        <color rgb="FF7F7F7F"/>
      </right>
      <top style="thin">
        <color rgb="FFFFFFFF"/>
      </top>
      <bottom style="thin">
        <color rgb="FF7F7F7F"/>
      </bottom>
      <diagonal/>
    </border>
    <border>
      <left/>
      <right/>
      <top style="thin">
        <color rgb="FF7F7F7F"/>
      </top>
      <bottom style="thin">
        <color rgb="FF7F7F7F"/>
      </bottom>
      <diagonal/>
    </border>
    <border>
      <left style="thin">
        <color rgb="FFFFFFFF"/>
      </left>
      <right style="thin">
        <color rgb="FFFFFFFF"/>
      </right>
      <top style="thin">
        <color rgb="FF7F7F7F"/>
      </top>
      <bottom style="thin">
        <color rgb="FF7F7F7F"/>
      </bottom>
      <diagonal/>
    </border>
    <border>
      <left/>
      <right/>
      <top style="thin">
        <color rgb="FF7F7F7F"/>
      </top>
      <bottom/>
      <diagonal/>
    </border>
    <border>
      <left/>
      <right/>
      <top style="thin">
        <color rgb="FFFFFFFF"/>
      </top>
      <bottom style="thin">
        <color rgb="FF7F7F7F"/>
      </bottom>
      <diagonal/>
    </border>
    <border>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hair">
        <color rgb="FFFFFFFF"/>
      </left>
      <right/>
      <top style="hair">
        <color rgb="FFFFFFFF"/>
      </top>
      <bottom/>
      <diagonal/>
    </border>
    <border>
      <left/>
      <right/>
      <top style="hair">
        <color rgb="FFFFFFFF"/>
      </top>
      <bottom/>
      <diagonal/>
    </border>
    <border>
      <left style="hair">
        <color rgb="FFFFFFFF"/>
      </left>
      <right style="hair">
        <color rgb="FFFFFFFF"/>
      </right>
      <top/>
      <bottom style="hair">
        <color rgb="FFFFFFFF"/>
      </bottom>
      <diagonal/>
    </border>
    <border>
      <left style="hair">
        <color rgb="FFFFFFFF"/>
      </left>
      <right/>
      <top/>
      <bottom/>
      <diagonal/>
    </border>
    <border>
      <left style="thin">
        <color rgb="FFFFFFFF"/>
      </left>
      <right/>
      <top/>
      <bottom/>
      <diagonal/>
    </border>
    <border>
      <left style="hair">
        <color rgb="FFFFFFFF"/>
      </left>
      <right/>
      <top style="thin">
        <color rgb="FFFFFFFF"/>
      </top>
      <bottom/>
      <diagonal/>
    </border>
    <border>
      <left style="thin">
        <color rgb="FFFFFFFF"/>
      </left>
      <right style="thin">
        <color rgb="FFFFFFFF"/>
      </right>
      <top/>
      <bottom style="thin">
        <color rgb="FFFFFFFF"/>
      </bottom>
      <diagonal/>
    </border>
    <border>
      <left style="thin">
        <color rgb="FF7F7F7F"/>
      </left>
      <right/>
      <top/>
      <bottom style="thin">
        <color rgb="FF7F7F7F"/>
      </bottom>
      <diagonal/>
    </border>
    <border>
      <left/>
      <right style="thin">
        <color rgb="FFFFFFFF"/>
      </right>
      <top style="thin">
        <color rgb="FFFFFFFF"/>
      </top>
      <bottom style="thin">
        <color rgb="FFFFFFFF"/>
      </bottom>
      <diagonal/>
    </border>
    <border>
      <left style="thin">
        <color rgb="FF7F7F7F"/>
      </left>
      <right/>
      <top/>
      <bottom/>
      <diagonal/>
    </border>
    <border>
      <left/>
      <right/>
      <top style="thin">
        <color rgb="FFFFFFFF"/>
      </top>
      <bottom style="thin">
        <color rgb="FFFFFFFF"/>
      </bottom>
      <diagonal/>
    </border>
    <border>
      <left/>
      <right style="thin">
        <color rgb="FFFFFFFF"/>
      </right>
      <top style="thin">
        <color rgb="FFFFFFFF"/>
      </top>
      <bottom/>
      <diagonal/>
    </border>
    <border>
      <left/>
      <right style="thin">
        <color rgb="FFFFFFFF"/>
      </right>
      <top/>
      <bottom/>
      <diagonal/>
    </border>
    <border>
      <left style="thin">
        <color rgb="FFFFFFFF"/>
      </left>
      <right/>
      <top/>
      <bottom style="thin">
        <color rgb="FFFFFFFF"/>
      </bottom>
      <diagonal/>
    </border>
    <border>
      <left style="thin">
        <color rgb="FFFFFFFF"/>
      </left>
      <right style="thin">
        <color rgb="FFFFFFFF"/>
      </right>
      <top/>
      <bottom/>
      <diagonal/>
    </border>
  </borders>
  <cellStyleXfs count="2">
    <xf numFmtId="0" fontId="0" fillId="0" borderId="0"/>
    <xf numFmtId="0" fontId="7" fillId="0" borderId="0" applyBorder="0" applyProtection="0"/>
  </cellStyleXfs>
  <cellXfs count="274">
    <xf numFmtId="0" fontId="0" fillId="0" borderId="0" xfId="0"/>
    <xf numFmtId="172" fontId="30" fillId="4" borderId="25" xfId="1" applyNumberFormat="1" applyFont="1" applyFill="1" applyBorder="1" applyAlignment="1">
      <alignment horizontal="center" vertical="center"/>
    </xf>
    <xf numFmtId="173" fontId="30" fillId="4" borderId="25" xfId="1" applyNumberFormat="1" applyFont="1" applyFill="1" applyBorder="1" applyAlignment="1">
      <alignment horizontal="center" vertical="center"/>
    </xf>
    <xf numFmtId="0" fontId="29" fillId="4" borderId="25" xfId="0" applyFont="1" applyFill="1" applyBorder="1" applyAlignment="1">
      <alignment horizontal="center" vertical="center" wrapText="1"/>
    </xf>
    <xf numFmtId="0" fontId="33" fillId="0" borderId="29" xfId="0" applyFont="1" applyBorder="1" applyAlignment="1">
      <alignment horizontal="left" vertical="top" wrapText="1"/>
    </xf>
    <xf numFmtId="0" fontId="8" fillId="3" borderId="13" xfId="0" applyFont="1" applyFill="1" applyBorder="1" applyAlignment="1">
      <alignment horizontal="center" vertical="center" wrapText="1"/>
    </xf>
    <xf numFmtId="0" fontId="15" fillId="2" borderId="0" xfId="0" applyFont="1" applyFill="1" applyBorder="1" applyAlignment="1">
      <alignment horizontal="left" vertical="top" wrapText="1"/>
    </xf>
    <xf numFmtId="0" fontId="22" fillId="2" borderId="0" xfId="1" applyNumberFormat="1" applyFont="1" applyFill="1" applyBorder="1" applyAlignment="1">
      <alignment horizontal="left" vertical="center" wrapText="1"/>
    </xf>
    <xf numFmtId="0" fontId="21" fillId="0" borderId="0" xfId="1" applyNumberFormat="1" applyFont="1" applyFill="1" applyBorder="1" applyAlignment="1">
      <alignment horizontal="left" vertical="center" wrapText="1"/>
    </xf>
    <xf numFmtId="0" fontId="19" fillId="0" borderId="24" xfId="0" applyFont="1" applyBorder="1" applyAlignment="1">
      <alignment horizontal="left" vertical="center" wrapText="1"/>
    </xf>
    <xf numFmtId="0" fontId="13" fillId="4" borderId="6" xfId="1" applyNumberFormat="1" applyFont="1" applyFill="1" applyBorder="1" applyAlignment="1">
      <alignment horizontal="center" vertical="center" wrapText="1"/>
    </xf>
    <xf numFmtId="0" fontId="13" fillId="4" borderId="7" xfId="1" applyNumberFormat="1" applyFont="1" applyFill="1" applyBorder="1" applyAlignment="1">
      <alignment horizontal="center" vertical="center" wrapText="1"/>
    </xf>
    <xf numFmtId="0" fontId="12" fillId="3" borderId="6" xfId="0" applyFont="1" applyFill="1" applyBorder="1" applyAlignment="1">
      <alignment horizontal="center" vertical="center" textRotation="90"/>
    </xf>
    <xf numFmtId="0" fontId="8" fillId="3" borderId="1" xfId="0" applyFont="1" applyFill="1" applyBorder="1" applyAlignment="1">
      <alignment horizontal="left" vertical="center" wrapText="1"/>
    </xf>
    <xf numFmtId="0" fontId="12" fillId="3" borderId="33" xfId="1" applyFont="1" applyFill="1" applyBorder="1" applyAlignment="1">
      <alignment horizontal="center" vertical="center" wrapText="1"/>
    </xf>
    <xf numFmtId="0" fontId="12" fillId="3" borderId="40" xfId="0" applyFont="1" applyFill="1" applyBorder="1" applyAlignment="1">
      <alignment horizontal="center" vertical="center"/>
    </xf>
    <xf numFmtId="0" fontId="70" fillId="3" borderId="25" xfId="0" applyFont="1" applyFill="1" applyBorder="1" applyAlignment="1">
      <alignment horizontal="center" vertical="center"/>
    </xf>
    <xf numFmtId="0" fontId="69" fillId="4" borderId="26" xfId="0" applyFont="1" applyFill="1" applyBorder="1" applyAlignment="1">
      <alignment horizontal="center" vertical="center" wrapText="1"/>
    </xf>
    <xf numFmtId="0" fontId="69" fillId="4" borderId="14" xfId="0" applyFont="1" applyFill="1" applyBorder="1" applyAlignment="1">
      <alignment horizontal="center" vertical="center" wrapText="1"/>
    </xf>
    <xf numFmtId="0" fontId="69" fillId="4" borderId="26" xfId="0" applyFont="1" applyFill="1" applyBorder="1" applyAlignment="1">
      <alignment horizontal="center" vertical="center"/>
    </xf>
    <xf numFmtId="0" fontId="69" fillId="4" borderId="14" xfId="0" applyFont="1" applyFill="1" applyBorder="1" applyAlignment="1">
      <alignment horizontal="center" vertical="center"/>
    </xf>
    <xf numFmtId="0" fontId="5" fillId="3" borderId="25" xfId="1" applyFont="1" applyFill="1" applyBorder="1" applyAlignment="1">
      <alignment horizontal="center" vertical="center" wrapText="1"/>
    </xf>
    <xf numFmtId="0" fontId="12" fillId="3" borderId="25" xfId="0" applyFont="1" applyFill="1" applyBorder="1" applyAlignment="1">
      <alignment vertical="center" wrapText="1"/>
    </xf>
    <xf numFmtId="0" fontId="12" fillId="3" borderId="25" xfId="0" applyFont="1" applyFill="1" applyBorder="1" applyAlignment="1">
      <alignment vertical="center"/>
    </xf>
    <xf numFmtId="0" fontId="68" fillId="4" borderId="25" xfId="0" applyFont="1" applyFill="1" applyBorder="1" applyAlignment="1">
      <alignment vertical="center" wrapText="1"/>
    </xf>
    <xf numFmtId="0" fontId="12" fillId="3" borderId="33" xfId="0" applyFont="1" applyFill="1" applyBorder="1" applyAlignment="1">
      <alignment vertical="center"/>
    </xf>
    <xf numFmtId="0" fontId="40" fillId="2" borderId="2" xfId="0" applyFont="1" applyFill="1" applyBorder="1" applyAlignment="1">
      <alignment horizontal="left" wrapText="1"/>
    </xf>
    <xf numFmtId="0" fontId="4" fillId="3" borderId="25" xfId="1" applyNumberFormat="1" applyFont="1" applyFill="1" applyBorder="1" applyAlignment="1">
      <alignment horizontal="center" wrapText="1"/>
    </xf>
    <xf numFmtId="0" fontId="59" fillId="4" borderId="33" xfId="1" applyFont="1" applyFill="1" applyBorder="1" applyAlignment="1">
      <alignment horizontal="center" vertical="center" wrapText="1"/>
    </xf>
    <xf numFmtId="0" fontId="59" fillId="4" borderId="14" xfId="1" applyFont="1" applyFill="1" applyBorder="1" applyAlignment="1">
      <alignment horizontal="center" vertical="center" wrapText="1"/>
    </xf>
    <xf numFmtId="0" fontId="59" fillId="3" borderId="33" xfId="1" applyFont="1" applyFill="1" applyBorder="1" applyAlignment="1">
      <alignment horizontal="center" vertical="center"/>
    </xf>
    <xf numFmtId="0" fontId="59" fillId="3" borderId="31" xfId="1" applyNumberFormat="1" applyFont="1" applyFill="1" applyBorder="1" applyAlignment="1">
      <alignment horizontal="left" vertical="center"/>
    </xf>
    <xf numFmtId="0" fontId="21" fillId="0" borderId="36" xfId="1" applyNumberFormat="1" applyFont="1" applyFill="1" applyBorder="1" applyAlignment="1">
      <alignment horizontal="left" vertical="center" wrapText="1"/>
    </xf>
    <xf numFmtId="4" fontId="50" fillId="3" borderId="25" xfId="1" applyNumberFormat="1" applyFont="1" applyFill="1" applyBorder="1" applyAlignment="1">
      <alignment horizontal="center" vertical="center" wrapText="1"/>
    </xf>
    <xf numFmtId="4" fontId="49" fillId="3" borderId="25" xfId="1" applyNumberFormat="1" applyFont="1" applyFill="1" applyBorder="1" applyAlignment="1">
      <alignment horizontal="center" vertical="center" wrapText="1"/>
    </xf>
    <xf numFmtId="1" fontId="49" fillId="3" borderId="25" xfId="1" applyNumberFormat="1" applyFont="1" applyFill="1" applyBorder="1" applyAlignment="1">
      <alignment horizontal="center" vertical="center" wrapText="1"/>
    </xf>
    <xf numFmtId="1" fontId="49" fillId="3" borderId="25" xfId="1" applyNumberFormat="1" applyFont="1" applyFill="1" applyBorder="1" applyAlignment="1">
      <alignment horizontal="left" vertical="center" wrapText="1"/>
    </xf>
    <xf numFmtId="0" fontId="40" fillId="2" borderId="0" xfId="0" applyFont="1" applyFill="1" applyBorder="1" applyAlignment="1">
      <alignment horizontal="left" wrapText="1"/>
    </xf>
    <xf numFmtId="0" fontId="21" fillId="0" borderId="34" xfId="1" applyNumberFormat="1" applyFont="1" applyFill="1" applyBorder="1" applyAlignment="1">
      <alignment horizontal="left" vertical="center" wrapText="1"/>
    </xf>
    <xf numFmtId="0" fontId="39" fillId="0" borderId="26" xfId="0" applyFont="1" applyBorder="1" applyAlignment="1">
      <alignment horizontal="left" vertical="top" wrapText="1"/>
    </xf>
    <xf numFmtId="173" fontId="30" fillId="4" borderId="25" xfId="1" applyNumberFormat="1" applyFont="1" applyFill="1" applyBorder="1" applyAlignment="1">
      <alignment horizontal="center" vertical="center" wrapText="1"/>
    </xf>
    <xf numFmtId="172" fontId="30" fillId="4" borderId="25" xfId="1" applyNumberFormat="1" applyFont="1" applyFill="1" applyBorder="1" applyAlignment="1">
      <alignment horizontal="center" vertical="center" wrapText="1"/>
    </xf>
    <xf numFmtId="173" fontId="30" fillId="4" borderId="25" xfId="0" applyNumberFormat="1" applyFont="1" applyFill="1" applyBorder="1" applyAlignment="1">
      <alignment horizontal="center" vertical="center"/>
    </xf>
    <xf numFmtId="0" fontId="8" fillId="3" borderId="32" xfId="0" applyFont="1" applyFill="1" applyBorder="1" applyAlignment="1">
      <alignment horizontal="left" vertical="top" wrapText="1"/>
    </xf>
    <xf numFmtId="0" fontId="0" fillId="2" borderId="0" xfId="0" applyFont="1" applyFill="1"/>
    <xf numFmtId="0" fontId="0" fillId="0" borderId="0" xfId="0" applyFont="1"/>
    <xf numFmtId="0" fontId="9" fillId="2" borderId="1" xfId="0" applyFont="1" applyFill="1" applyBorder="1" applyAlignment="1">
      <alignment horizontal="left" vertical="center"/>
    </xf>
    <xf numFmtId="0" fontId="9" fillId="2" borderId="0" xfId="0" applyFont="1" applyFill="1" applyBorder="1" applyAlignment="1">
      <alignment horizontal="left" vertical="center"/>
    </xf>
    <xf numFmtId="0" fontId="10" fillId="0" borderId="2" xfId="0" applyFont="1" applyBorder="1"/>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172" fontId="16" fillId="4" borderId="10" xfId="1" applyNumberFormat="1" applyFont="1" applyFill="1" applyBorder="1" applyAlignment="1">
      <alignment horizontal="center" vertical="center" wrapText="1"/>
    </xf>
    <xf numFmtId="0" fontId="16" fillId="4" borderId="9" xfId="1" applyNumberFormat="1" applyFont="1" applyFill="1" applyBorder="1" applyAlignment="1">
      <alignment horizontal="center" vertical="center" wrapText="1"/>
    </xf>
    <xf numFmtId="0" fontId="16" fillId="4" borderId="11" xfId="1" applyNumberFormat="1"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13" xfId="0" applyFont="1" applyFill="1" applyBorder="1" applyAlignment="1">
      <alignment horizontal="center" vertical="center" wrapText="1"/>
    </xf>
    <xf numFmtId="172" fontId="16" fillId="4" borderId="14" xfId="1" applyNumberFormat="1" applyFont="1" applyFill="1" applyBorder="1" applyAlignment="1">
      <alignment horizontal="center" vertical="center" wrapText="1"/>
    </xf>
    <xf numFmtId="0" fontId="16" fillId="4" borderId="15" xfId="1" applyNumberFormat="1" applyFont="1" applyFill="1" applyBorder="1" applyAlignment="1">
      <alignment horizontal="center" vertical="center" wrapText="1"/>
    </xf>
    <xf numFmtId="0" fontId="15" fillId="2" borderId="0" xfId="0" applyFont="1" applyFill="1"/>
    <xf numFmtId="0" fontId="14" fillId="4" borderId="16" xfId="0" applyFont="1" applyFill="1" applyBorder="1" applyAlignment="1">
      <alignment horizontal="center" vertical="center" wrapText="1"/>
    </xf>
    <xf numFmtId="0" fontId="15" fillId="4" borderId="17" xfId="0" applyFont="1" applyFill="1" applyBorder="1" applyAlignment="1">
      <alignment horizontal="center" vertical="center" wrapText="1"/>
    </xf>
    <xf numFmtId="172" fontId="16" fillId="4" borderId="18" xfId="1" applyNumberFormat="1" applyFont="1" applyFill="1" applyBorder="1" applyAlignment="1">
      <alignment horizontal="center" vertical="center" wrapText="1"/>
    </xf>
    <xf numFmtId="0" fontId="16" fillId="4" borderId="19" xfId="1" applyNumberFormat="1" applyFont="1" applyFill="1" applyBorder="1" applyAlignment="1">
      <alignment horizontal="center" vertical="center" wrapText="1"/>
    </xf>
    <xf numFmtId="0" fontId="13" fillId="4" borderId="6" xfId="1" applyNumberFormat="1"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5" fillId="4" borderId="4" xfId="0" applyFont="1" applyFill="1" applyBorder="1" applyAlignment="1">
      <alignment horizontal="center" vertical="center" wrapText="1"/>
    </xf>
    <xf numFmtId="172" fontId="16" fillId="4" borderId="21" xfId="1" applyNumberFormat="1" applyFont="1" applyFill="1" applyBorder="1" applyAlignment="1">
      <alignment horizontal="center" vertical="center" wrapText="1"/>
    </xf>
    <xf numFmtId="172" fontId="16" fillId="4" borderId="5" xfId="1" applyNumberFormat="1" applyFont="1" applyFill="1" applyBorder="1" applyAlignment="1">
      <alignment horizontal="center" vertical="center" wrapText="1"/>
    </xf>
    <xf numFmtId="0" fontId="17" fillId="2" borderId="0" xfId="0" applyFont="1" applyFill="1" applyBorder="1"/>
    <xf numFmtId="0" fontId="18" fillId="2" borderId="0" xfId="0" applyFont="1" applyFill="1" applyBorder="1"/>
    <xf numFmtId="0" fontId="18" fillId="2" borderId="0" xfId="0" applyFont="1" applyFill="1" applyBorder="1" applyAlignment="1">
      <alignment horizontal="center"/>
    </xf>
    <xf numFmtId="0" fontId="14" fillId="4" borderId="22" xfId="0" applyFont="1" applyFill="1" applyBorder="1" applyAlignment="1">
      <alignment horizontal="center" vertical="center" wrapText="1"/>
    </xf>
    <xf numFmtId="172" fontId="16" fillId="4" borderId="11" xfId="1" applyNumberFormat="1" applyFont="1" applyFill="1" applyBorder="1" applyAlignment="1">
      <alignment horizontal="center" vertical="center" wrapText="1"/>
    </xf>
    <xf numFmtId="0" fontId="15" fillId="4" borderId="2" xfId="0" applyFont="1" applyFill="1" applyBorder="1" applyAlignment="1">
      <alignment horizontal="center" vertical="center" wrapText="1"/>
    </xf>
    <xf numFmtId="172" fontId="16" fillId="4" borderId="15" xfId="1" applyNumberFormat="1" applyFont="1" applyFill="1" applyBorder="1" applyAlignment="1">
      <alignment horizontal="center" vertical="center" wrapText="1"/>
    </xf>
    <xf numFmtId="0" fontId="14" fillId="4" borderId="23" xfId="0" applyFont="1" applyFill="1" applyBorder="1" applyAlignment="1">
      <alignment horizontal="center" vertical="center" wrapText="1"/>
    </xf>
    <xf numFmtId="172" fontId="16" fillId="4" borderId="19" xfId="1" applyNumberFormat="1" applyFont="1" applyFill="1" applyBorder="1" applyAlignment="1">
      <alignment horizontal="center" vertical="center" wrapText="1"/>
    </xf>
    <xf numFmtId="0" fontId="20" fillId="2" borderId="0" xfId="1" applyNumberFormat="1" applyFont="1" applyFill="1" applyBorder="1" applyAlignment="1">
      <alignment horizontal="center" vertical="center" wrapText="1"/>
    </xf>
    <xf numFmtId="0" fontId="23" fillId="0" borderId="0" xfId="1" applyNumberFormat="1" applyFont="1" applyFill="1" applyBorder="1" applyAlignment="1">
      <alignment vertical="center" wrapText="1"/>
    </xf>
    <xf numFmtId="0" fontId="10" fillId="2" borderId="0" xfId="0" applyFont="1" applyFill="1"/>
    <xf numFmtId="0" fontId="24" fillId="0" borderId="0" xfId="0" applyFont="1"/>
    <xf numFmtId="0" fontId="25" fillId="0" borderId="0" xfId="0" applyFont="1"/>
    <xf numFmtId="0" fontId="7" fillId="0" borderId="0" xfId="1"/>
    <xf numFmtId="0" fontId="8" fillId="3" borderId="0" xfId="1" applyNumberFormat="1" applyFont="1" applyFill="1" applyBorder="1" applyAlignment="1">
      <alignment horizontal="left" vertical="center" wrapText="1"/>
    </xf>
    <xf numFmtId="0" fontId="13" fillId="3" borderId="0" xfId="1" applyNumberFormat="1" applyFont="1" applyFill="1" applyBorder="1" applyAlignment="1">
      <alignment horizontal="left" vertical="center" indent="2"/>
    </xf>
    <xf numFmtId="0" fontId="26" fillId="0" borderId="0" xfId="1" applyNumberFormat="1" applyFont="1" applyFill="1" applyBorder="1" applyAlignment="1"/>
    <xf numFmtId="0" fontId="27" fillId="0" borderId="14" xfId="0" applyFont="1" applyBorder="1"/>
    <xf numFmtId="0" fontId="13" fillId="2" borderId="25" xfId="0" applyFont="1" applyFill="1" applyBorder="1"/>
    <xf numFmtId="0" fontId="8" fillId="3" borderId="26" xfId="1" applyFont="1" applyFill="1" applyBorder="1" applyAlignment="1" applyProtection="1">
      <alignment horizontal="center" vertical="center" wrapText="1"/>
    </xf>
    <xf numFmtId="0" fontId="8" fillId="3" borderId="27"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4" fillId="0" borderId="0" xfId="0" applyFont="1" applyAlignment="1">
      <alignment vertical="top" wrapText="1"/>
    </xf>
    <xf numFmtId="0" fontId="28" fillId="4" borderId="25" xfId="0" applyFont="1" applyFill="1" applyBorder="1" applyAlignment="1">
      <alignment horizontal="left" vertical="center" wrapText="1" indent="2"/>
    </xf>
    <xf numFmtId="0" fontId="29" fillId="4" borderId="25" xfId="0" applyFont="1" applyFill="1" applyBorder="1" applyAlignment="1">
      <alignment horizontal="center" vertical="center" wrapText="1"/>
    </xf>
    <xf numFmtId="173" fontId="30" fillId="4" borderId="25" xfId="1" applyNumberFormat="1" applyFont="1" applyFill="1" applyBorder="1" applyAlignment="1">
      <alignment horizontal="center" vertical="center" wrapText="1"/>
    </xf>
    <xf numFmtId="0" fontId="28" fillId="4" borderId="0" xfId="0" applyFont="1" applyFill="1" applyAlignment="1">
      <alignment vertical="top" wrapText="1"/>
    </xf>
    <xf numFmtId="173" fontId="30" fillId="4" borderId="25" xfId="0" applyNumberFormat="1" applyFont="1" applyFill="1" applyBorder="1" applyAlignment="1">
      <alignment horizontal="center" vertical="center"/>
    </xf>
    <xf numFmtId="173" fontId="30" fillId="4" borderId="25" xfId="1" applyNumberFormat="1" applyFont="1" applyFill="1" applyBorder="1" applyAlignment="1">
      <alignment horizontal="center" vertical="center"/>
    </xf>
    <xf numFmtId="0" fontId="34" fillId="0" borderId="0" xfId="0" applyFont="1" applyAlignment="1">
      <alignment vertical="top" wrapText="1"/>
    </xf>
    <xf numFmtId="0" fontId="8" fillId="3" borderId="30" xfId="0" applyFont="1" applyFill="1" applyBorder="1" applyAlignment="1">
      <alignment vertical="top" wrapText="1"/>
    </xf>
    <xf numFmtId="0" fontId="16" fillId="3" borderId="0" xfId="0" applyFont="1" applyFill="1" applyBorder="1" applyAlignment="1">
      <alignment vertical="top" wrapText="1"/>
    </xf>
    <xf numFmtId="0" fontId="35" fillId="0" borderId="0" xfId="0" applyFont="1" applyAlignment="1">
      <alignment vertical="top" wrapText="1"/>
    </xf>
    <xf numFmtId="0" fontId="28" fillId="4" borderId="31" xfId="0" applyFont="1" applyFill="1" applyBorder="1" applyAlignment="1">
      <alignment horizontal="left" vertical="center" wrapText="1" indent="2"/>
    </xf>
    <xf numFmtId="172" fontId="30" fillId="4" borderId="25" xfId="1" applyNumberFormat="1" applyFont="1" applyFill="1" applyBorder="1" applyAlignment="1">
      <alignment horizontal="center" vertical="center"/>
    </xf>
    <xf numFmtId="0" fontId="36" fillId="0" borderId="0" xfId="0" applyFont="1"/>
    <xf numFmtId="0" fontId="32" fillId="4" borderId="31" xfId="0" applyFont="1" applyFill="1" applyBorder="1" applyAlignment="1">
      <alignment horizontal="left" vertical="center" wrapText="1" indent="2"/>
    </xf>
    <xf numFmtId="0" fontId="8" fillId="3" borderId="0" xfId="0" applyFont="1" applyFill="1" applyBorder="1" applyAlignment="1">
      <alignment vertical="top" wrapText="1"/>
    </xf>
    <xf numFmtId="0" fontId="28" fillId="4" borderId="25" xfId="0" applyFont="1" applyFill="1" applyBorder="1" applyAlignment="1">
      <alignment horizontal="left" vertical="top" wrapText="1" indent="2"/>
    </xf>
    <xf numFmtId="0" fontId="28" fillId="4" borderId="14" xfId="0" applyFont="1" applyFill="1" applyBorder="1" applyAlignment="1">
      <alignment horizontal="left" vertical="top" wrapText="1" indent="2"/>
    </xf>
    <xf numFmtId="0" fontId="32" fillId="4" borderId="33" xfId="0" applyFont="1" applyFill="1" applyBorder="1" applyAlignment="1">
      <alignment horizontal="left" vertical="top" wrapText="1" indent="2"/>
    </xf>
    <xf numFmtId="0" fontId="34" fillId="0" borderId="26" xfId="0" applyFont="1" applyBorder="1" applyAlignment="1">
      <alignment horizontal="left" vertical="top" wrapText="1"/>
    </xf>
    <xf numFmtId="0" fontId="4" fillId="0" borderId="0" xfId="0" applyFont="1"/>
    <xf numFmtId="0" fontId="30" fillId="3" borderId="0" xfId="0" applyFont="1" applyFill="1" applyBorder="1" applyAlignment="1">
      <alignment vertical="top" wrapText="1"/>
    </xf>
    <xf numFmtId="0" fontId="4" fillId="4" borderId="0" xfId="0" applyFont="1" applyFill="1" applyAlignment="1">
      <alignment vertical="top" wrapText="1"/>
    </xf>
    <xf numFmtId="0" fontId="3" fillId="0" borderId="0" xfId="0" applyFont="1"/>
    <xf numFmtId="0" fontId="8" fillId="3" borderId="2" xfId="0" applyFont="1" applyFill="1" applyBorder="1" applyAlignment="1">
      <alignment vertical="top" wrapText="1"/>
    </xf>
    <xf numFmtId="0" fontId="34" fillId="2" borderId="0" xfId="0" applyFont="1" applyFill="1" applyBorder="1" applyAlignment="1">
      <alignment horizontal="left" vertical="center" wrapText="1" indent="2"/>
    </xf>
    <xf numFmtId="0" fontId="41" fillId="2" borderId="0" xfId="0" applyFont="1" applyFill="1" applyBorder="1" applyAlignment="1">
      <alignment horizontal="center" vertical="center" wrapText="1"/>
    </xf>
    <xf numFmtId="173" fontId="16" fillId="2" borderId="0" xfId="1" applyNumberFormat="1" applyFont="1" applyFill="1" applyBorder="1" applyAlignment="1">
      <alignment horizontal="center" vertical="center" wrapText="1"/>
    </xf>
    <xf numFmtId="0" fontId="10" fillId="2" borderId="0" xfId="0" applyFont="1" applyFill="1" applyBorder="1"/>
    <xf numFmtId="0" fontId="4" fillId="2" borderId="0" xfId="0" applyFont="1" applyFill="1" applyAlignment="1">
      <alignment vertical="top" wrapText="1"/>
    </xf>
    <xf numFmtId="0" fontId="1" fillId="0" borderId="0" xfId="1" applyNumberFormat="1" applyFont="1" applyFill="1" applyBorder="1" applyAlignment="1"/>
    <xf numFmtId="0" fontId="42" fillId="3" borderId="31" xfId="1" applyNumberFormat="1" applyFont="1" applyFill="1" applyBorder="1" applyAlignment="1">
      <alignment vertical="center" wrapText="1"/>
    </xf>
    <xf numFmtId="0" fontId="43" fillId="3" borderId="0" xfId="1" applyNumberFormat="1" applyFont="1" applyFill="1" applyBorder="1" applyAlignment="1">
      <alignment vertical="center" wrapText="1"/>
    </xf>
    <xf numFmtId="0" fontId="44" fillId="3" borderId="35" xfId="1" applyNumberFormat="1" applyFont="1" applyFill="1" applyBorder="1" applyAlignment="1">
      <alignment vertical="center"/>
    </xf>
    <xf numFmtId="0" fontId="44" fillId="0" borderId="0" xfId="1" applyNumberFormat="1" applyFont="1" applyFill="1" applyBorder="1" applyAlignment="1">
      <alignment vertical="center"/>
    </xf>
    <xf numFmtId="0" fontId="44" fillId="2" borderId="25" xfId="1" applyNumberFormat="1" applyFont="1" applyFill="1" applyBorder="1" applyAlignment="1">
      <alignment vertical="center"/>
    </xf>
    <xf numFmtId="0" fontId="45" fillId="2" borderId="25" xfId="1" applyNumberFormat="1" applyFont="1" applyFill="1" applyBorder="1" applyAlignment="1">
      <alignment vertical="center"/>
    </xf>
    <xf numFmtId="9" fontId="46" fillId="2" borderId="25" xfId="1" applyNumberFormat="1" applyFont="1" applyFill="1" applyBorder="1" applyAlignment="1">
      <alignment horizontal="center" vertical="center"/>
    </xf>
    <xf numFmtId="174" fontId="47" fillId="2" borderId="25" xfId="1" applyNumberFormat="1" applyFont="1" applyFill="1" applyBorder="1" applyAlignment="1">
      <alignment vertical="center"/>
    </xf>
    <xf numFmtId="0" fontId="48" fillId="2" borderId="25" xfId="1" applyNumberFormat="1" applyFont="1" applyFill="1" applyBorder="1" applyAlignment="1">
      <alignment vertical="center"/>
    </xf>
    <xf numFmtId="1" fontId="49" fillId="3" borderId="25" xfId="1" applyNumberFormat="1" applyFont="1" applyFill="1" applyBorder="1" applyAlignment="1">
      <alignment horizontal="center" vertical="center" wrapText="1"/>
    </xf>
    <xf numFmtId="3" fontId="19" fillId="4" borderId="35" xfId="1" applyNumberFormat="1" applyFont="1" applyFill="1" applyBorder="1" applyAlignment="1">
      <alignment horizontal="left" vertical="center"/>
    </xf>
    <xf numFmtId="3" fontId="34" fillId="4" borderId="26" xfId="1" applyNumberFormat="1" applyFont="1" applyFill="1" applyBorder="1" applyAlignment="1">
      <alignment horizontal="center" vertical="center"/>
    </xf>
    <xf numFmtId="0" fontId="34" fillId="4" borderId="25" xfId="1" applyNumberFormat="1" applyFont="1" applyFill="1" applyBorder="1" applyAlignment="1">
      <alignment horizontal="center" vertical="center" wrapText="1"/>
    </xf>
    <xf numFmtId="0" fontId="16" fillId="4" borderId="25" xfId="1" applyNumberFormat="1" applyFont="1" applyFill="1" applyBorder="1" applyAlignment="1">
      <alignment horizontal="center" vertical="center" wrapText="1"/>
    </xf>
    <xf numFmtId="10" fontId="16" fillId="4" borderId="25" xfId="1" applyNumberFormat="1" applyFont="1" applyFill="1" applyBorder="1" applyAlignment="1">
      <alignment horizontal="center" vertical="center" wrapText="1"/>
    </xf>
    <xf numFmtId="172" fontId="19" fillId="4" borderId="25" xfId="1" applyNumberFormat="1" applyFont="1" applyFill="1" applyBorder="1" applyAlignment="1">
      <alignment horizontal="center" vertical="center" wrapText="1"/>
    </xf>
    <xf numFmtId="172" fontId="15" fillId="4" borderId="25" xfId="1" applyNumberFormat="1" applyFont="1" applyFill="1" applyBorder="1" applyAlignment="1">
      <alignment horizontal="center" vertical="center" wrapText="1"/>
    </xf>
    <xf numFmtId="172" fontId="15" fillId="4" borderId="25" xfId="1" applyNumberFormat="1" applyFont="1" applyFill="1" applyBorder="1" applyAlignment="1">
      <alignment horizontal="center" vertical="center" wrapText="1"/>
    </xf>
    <xf numFmtId="1" fontId="15" fillId="4" borderId="25" xfId="1" applyNumberFormat="1" applyFont="1" applyFill="1" applyBorder="1" applyAlignment="1">
      <alignment horizontal="center" vertical="center" wrapText="1"/>
    </xf>
    <xf numFmtId="175" fontId="34" fillId="5" borderId="0" xfId="1" applyNumberFormat="1" applyFont="1" applyFill="1" applyBorder="1" applyAlignment="1">
      <alignment horizontal="center" vertical="center"/>
    </xf>
    <xf numFmtId="0" fontId="47" fillId="6" borderId="0" xfId="1" applyNumberFormat="1" applyFont="1" applyFill="1" applyBorder="1" applyAlignment="1">
      <alignment vertical="center"/>
    </xf>
    <xf numFmtId="3" fontId="15" fillId="4" borderId="25" xfId="1" applyNumberFormat="1" applyFont="1" applyFill="1" applyBorder="1" applyAlignment="1">
      <alignment horizontal="center" vertical="center" wrapText="1"/>
    </xf>
    <xf numFmtId="172" fontId="51" fillId="4" borderId="25" xfId="1" applyNumberFormat="1" applyFont="1" applyFill="1" applyBorder="1" applyAlignment="1">
      <alignment horizontal="center" vertical="center" wrapText="1"/>
    </xf>
    <xf numFmtId="172" fontId="13" fillId="4" borderId="25" xfId="1" applyNumberFormat="1" applyFont="1" applyFill="1" applyBorder="1" applyAlignment="1">
      <alignment horizontal="center" vertical="center" wrapText="1"/>
    </xf>
    <xf numFmtId="0" fontId="52" fillId="6" borderId="0" xfId="1" applyNumberFormat="1" applyFont="1" applyFill="1" applyBorder="1" applyAlignment="1">
      <alignment vertical="center"/>
    </xf>
    <xf numFmtId="0" fontId="53" fillId="6" borderId="0" xfId="1" applyNumberFormat="1" applyFont="1" applyFill="1" applyBorder="1" applyAlignment="1">
      <alignment vertical="center"/>
    </xf>
    <xf numFmtId="3" fontId="16" fillId="4" borderId="26" xfId="1" applyNumberFormat="1" applyFont="1" applyFill="1" applyBorder="1" applyAlignment="1">
      <alignment horizontal="center" vertical="center"/>
    </xf>
    <xf numFmtId="0" fontId="52" fillId="2" borderId="0" xfId="1" applyNumberFormat="1" applyFont="1" applyFill="1" applyBorder="1" applyAlignment="1">
      <alignment vertical="center"/>
    </xf>
    <xf numFmtId="174" fontId="52" fillId="2" borderId="0" xfId="1" applyNumberFormat="1" applyFont="1" applyFill="1" applyBorder="1" applyAlignment="1">
      <alignment vertical="center"/>
    </xf>
    <xf numFmtId="0" fontId="28" fillId="3" borderId="0" xfId="0" applyFont="1" applyFill="1" applyAlignment="1">
      <alignment vertical="center"/>
    </xf>
    <xf numFmtId="0" fontId="28" fillId="3" borderId="0" xfId="0" applyFont="1" applyFill="1" applyAlignment="1">
      <alignment horizontal="center"/>
    </xf>
    <xf numFmtId="0" fontId="28" fillId="3" borderId="0" xfId="0" applyFont="1" applyFill="1" applyAlignment="1"/>
    <xf numFmtId="0" fontId="54" fillId="2" borderId="26" xfId="1" applyNumberFormat="1" applyFont="1" applyFill="1" applyBorder="1" applyAlignment="1">
      <alignment horizontal="left" vertical="center"/>
    </xf>
    <xf numFmtId="0" fontId="54" fillId="2" borderId="37" xfId="1" applyNumberFormat="1" applyFont="1" applyFill="1" applyBorder="1" applyAlignment="1">
      <alignment horizontal="center" vertical="center"/>
    </xf>
    <xf numFmtId="0" fontId="55" fillId="2" borderId="37" xfId="1" applyNumberFormat="1" applyFont="1" applyFill="1" applyBorder="1" applyAlignment="1">
      <alignment horizontal="center" vertical="center"/>
    </xf>
    <xf numFmtId="2" fontId="47" fillId="2" borderId="0" xfId="1" applyNumberFormat="1" applyFont="1" applyFill="1" applyBorder="1" applyAlignment="1">
      <alignment horizontal="center" vertical="center" wrapText="1"/>
    </xf>
    <xf numFmtId="12" fontId="19" fillId="3" borderId="26" xfId="1" applyNumberFormat="1" applyFont="1" applyFill="1" applyBorder="1" applyAlignment="1">
      <alignment vertical="center"/>
    </xf>
    <xf numFmtId="12" fontId="19" fillId="3" borderId="37" xfId="1" applyNumberFormat="1" applyFont="1" applyFill="1" applyBorder="1" applyAlignment="1">
      <alignment horizontal="center" vertical="center"/>
    </xf>
    <xf numFmtId="4" fontId="19" fillId="3" borderId="25" xfId="1" applyNumberFormat="1" applyFont="1" applyFill="1" applyBorder="1" applyAlignment="1">
      <alignment horizontal="center" vertical="center" wrapText="1"/>
    </xf>
    <xf numFmtId="4" fontId="57" fillId="3" borderId="25" xfId="1" applyNumberFormat="1" applyFont="1" applyFill="1" applyBorder="1" applyAlignment="1">
      <alignment horizontal="center" vertical="center" wrapText="1"/>
    </xf>
    <xf numFmtId="0" fontId="54" fillId="4" borderId="25" xfId="1" applyNumberFormat="1" applyFont="1" applyFill="1" applyBorder="1" applyAlignment="1">
      <alignment horizontal="left" vertical="center"/>
    </xf>
    <xf numFmtId="0" fontId="58" fillId="4" borderId="25" xfId="1" applyNumberFormat="1" applyFont="1" applyFill="1" applyBorder="1" applyAlignment="1">
      <alignment horizontal="center" vertical="center"/>
    </xf>
    <xf numFmtId="176" fontId="51" fillId="4" borderId="25" xfId="1" applyNumberFormat="1" applyFont="1" applyFill="1" applyBorder="1" applyAlignment="1">
      <alignment horizontal="center" vertical="center"/>
    </xf>
    <xf numFmtId="12" fontId="51" fillId="3" borderId="37" xfId="1" applyNumberFormat="1" applyFont="1" applyFill="1" applyBorder="1" applyAlignment="1">
      <alignment horizontal="center" vertical="center"/>
    </xf>
    <xf numFmtId="176" fontId="51" fillId="3" borderId="37" xfId="1" applyNumberFormat="1" applyFont="1" applyFill="1" applyBorder="1" applyAlignment="1">
      <alignment vertical="center"/>
    </xf>
    <xf numFmtId="0" fontId="54" fillId="4" borderId="25" xfId="1" applyNumberFormat="1" applyFont="1" applyFill="1" applyBorder="1" applyAlignment="1">
      <alignment horizontal="left" vertical="center" wrapText="1"/>
    </xf>
    <xf numFmtId="0" fontId="54" fillId="4" borderId="26" xfId="1" applyNumberFormat="1" applyFont="1" applyFill="1" applyBorder="1" applyAlignment="1">
      <alignment horizontal="left" vertical="center"/>
    </xf>
    <xf numFmtId="0" fontId="58" fillId="4" borderId="37" xfId="1" applyNumberFormat="1" applyFont="1" applyFill="1" applyBorder="1" applyAlignment="1">
      <alignment horizontal="center" vertical="center"/>
    </xf>
    <xf numFmtId="176" fontId="51" fillId="4" borderId="37" xfId="1" applyNumberFormat="1" applyFont="1" applyFill="1" applyBorder="1" applyAlignment="1">
      <alignment horizontal="center" vertical="center"/>
    </xf>
    <xf numFmtId="176" fontId="0" fillId="0" borderId="0" xfId="0" applyNumberFormat="1"/>
    <xf numFmtId="0" fontId="22" fillId="0" borderId="0" xfId="1" applyNumberFormat="1" applyFont="1" applyFill="1" applyBorder="1" applyAlignment="1">
      <alignment vertical="center" wrapText="1"/>
    </xf>
    <xf numFmtId="0" fontId="1" fillId="0" borderId="0" xfId="1" applyNumberFormat="1" applyFont="1" applyFill="1" applyBorder="1" applyAlignment="1"/>
    <xf numFmtId="0" fontId="60" fillId="0" borderId="0" xfId="1" applyNumberFormat="1" applyFont="1" applyFill="1" applyBorder="1" applyAlignment="1"/>
    <xf numFmtId="0" fontId="60" fillId="0" borderId="25" xfId="1" applyNumberFormat="1" applyFont="1" applyFill="1" applyBorder="1" applyAlignment="1"/>
    <xf numFmtId="0" fontId="60" fillId="0" borderId="0" xfId="1" applyNumberFormat="1" applyFont="1" applyFill="1" applyBorder="1" applyAlignment="1"/>
    <xf numFmtId="0" fontId="59" fillId="3" borderId="25" xfId="1" applyFont="1" applyFill="1" applyBorder="1" applyAlignment="1">
      <alignment horizontal="center" vertical="center"/>
    </xf>
    <xf numFmtId="0" fontId="59" fillId="3" borderId="26" xfId="1" applyFont="1" applyFill="1" applyBorder="1" applyAlignment="1">
      <alignment horizontal="center" vertical="center"/>
    </xf>
    <xf numFmtId="0" fontId="49" fillId="2" borderId="0" xfId="1" applyNumberFormat="1" applyFont="1" applyFill="1" applyBorder="1" applyAlignment="1">
      <alignment horizontal="center" vertical="center"/>
    </xf>
    <xf numFmtId="0" fontId="49" fillId="0" borderId="0" xfId="1" applyNumberFormat="1" applyFont="1" applyFill="1" applyBorder="1" applyAlignment="1">
      <alignment horizontal="left"/>
    </xf>
    <xf numFmtId="0" fontId="59" fillId="3" borderId="13" xfId="1" applyFont="1" applyFill="1" applyBorder="1" applyAlignment="1">
      <alignment horizontal="center" vertical="center" wrapText="1"/>
    </xf>
    <xf numFmtId="0" fontId="59" fillId="3" borderId="38" xfId="1" applyFont="1" applyFill="1" applyBorder="1" applyAlignment="1">
      <alignment horizontal="center" vertical="center" wrapText="1"/>
    </xf>
    <xf numFmtId="0" fontId="59" fillId="4" borderId="14" xfId="1" applyFont="1" applyFill="1" applyBorder="1" applyAlignment="1">
      <alignment horizontal="center" vertical="center" wrapText="1"/>
    </xf>
    <xf numFmtId="0" fontId="61" fillId="2" borderId="0" xfId="1" applyNumberFormat="1" applyFont="1" applyFill="1" applyBorder="1" applyAlignment="1">
      <alignment horizontal="center" vertical="center" wrapText="1"/>
    </xf>
    <xf numFmtId="0" fontId="62" fillId="0" borderId="0" xfId="1" applyNumberFormat="1" applyFont="1" applyFill="1" applyBorder="1" applyAlignment="1"/>
    <xf numFmtId="0" fontId="59" fillId="3" borderId="31" xfId="1" applyFont="1" applyFill="1" applyBorder="1" applyAlignment="1">
      <alignment horizontal="center" vertical="center" wrapText="1"/>
    </xf>
    <xf numFmtId="0" fontId="59" fillId="3" borderId="39" xfId="1" applyFont="1" applyFill="1" applyBorder="1" applyAlignment="1">
      <alignment horizontal="center" vertical="center" wrapText="1"/>
    </xf>
    <xf numFmtId="0" fontId="59" fillId="4" borderId="33" xfId="1" applyFont="1" applyFill="1" applyBorder="1" applyAlignment="1">
      <alignment horizontal="center" vertical="center" wrapText="1"/>
    </xf>
    <xf numFmtId="0" fontId="59" fillId="3" borderId="0" xfId="1" applyFont="1" applyFill="1" applyBorder="1" applyAlignment="1">
      <alignment horizontal="center" vertical="center" wrapText="1"/>
    </xf>
    <xf numFmtId="0" fontId="59" fillId="4" borderId="25" xfId="1" applyFont="1" applyFill="1" applyBorder="1" applyAlignment="1">
      <alignment horizontal="center" vertical="center" wrapText="1"/>
    </xf>
    <xf numFmtId="0" fontId="59" fillId="4" borderId="25" xfId="1" applyFont="1" applyFill="1" applyBorder="1" applyAlignment="1">
      <alignment horizontal="center" vertical="center" wrapText="1"/>
    </xf>
    <xf numFmtId="0" fontId="59" fillId="3" borderId="40" xfId="1" applyFont="1" applyFill="1" applyBorder="1" applyAlignment="1">
      <alignment horizontal="center" vertical="center" wrapText="1"/>
    </xf>
    <xf numFmtId="0" fontId="59" fillId="3" borderId="1" xfId="1" applyFont="1" applyFill="1" applyBorder="1" applyAlignment="1">
      <alignment horizontal="center" vertical="center" wrapText="1"/>
    </xf>
    <xf numFmtId="0" fontId="59" fillId="3" borderId="41" xfId="1" applyFont="1" applyFill="1" applyBorder="1" applyAlignment="1">
      <alignment horizontal="left" vertical="center" wrapText="1"/>
    </xf>
    <xf numFmtId="1" fontId="59" fillId="3" borderId="14" xfId="1" applyNumberFormat="1" applyFont="1" applyFill="1" applyBorder="1" applyAlignment="1">
      <alignment horizontal="center" vertical="center"/>
    </xf>
    <xf numFmtId="177" fontId="59" fillId="2" borderId="0" xfId="1" applyNumberFormat="1" applyFont="1" applyFill="1" applyBorder="1" applyAlignment="1">
      <alignment horizontal="center" vertical="center" wrapText="1"/>
    </xf>
    <xf numFmtId="1" fontId="59" fillId="2" borderId="0" xfId="1" applyNumberFormat="1" applyFont="1" applyFill="1" applyBorder="1" applyAlignment="1">
      <alignment horizontal="center" vertical="center" wrapText="1"/>
    </xf>
    <xf numFmtId="0" fontId="51" fillId="7" borderId="25" xfId="1" applyFont="1" applyFill="1" applyBorder="1" applyAlignment="1">
      <alignment vertical="center" wrapText="1"/>
    </xf>
    <xf numFmtId="0" fontId="62" fillId="0" borderId="25" xfId="0" applyFont="1" applyBorder="1"/>
    <xf numFmtId="0" fontId="62" fillId="0" borderId="25" xfId="1" applyNumberFormat="1" applyFont="1" applyFill="1" applyBorder="1" applyAlignment="1"/>
    <xf numFmtId="0" fontId="52" fillId="4" borderId="25" xfId="1" applyFont="1" applyFill="1" applyBorder="1" applyAlignment="1">
      <alignment horizontal="left" vertical="center" wrapText="1"/>
    </xf>
    <xf numFmtId="0" fontId="51" fillId="4" borderId="25" xfId="1" applyFont="1" applyFill="1" applyBorder="1" applyAlignment="1">
      <alignment horizontal="center" vertical="center"/>
    </xf>
    <xf numFmtId="0" fontId="51" fillId="4" borderId="25" xfId="1" applyFont="1" applyFill="1" applyBorder="1" applyAlignment="1">
      <alignment horizontal="center" vertical="center"/>
    </xf>
    <xf numFmtId="0" fontId="19" fillId="2" borderId="25" xfId="1" applyNumberFormat="1" applyFont="1" applyFill="1" applyBorder="1" applyAlignment="1">
      <alignment horizontal="center" vertical="center"/>
    </xf>
    <xf numFmtId="0" fontId="53" fillId="0" borderId="25" xfId="1" applyNumberFormat="1" applyFont="1" applyFill="1" applyBorder="1" applyAlignment="1"/>
    <xf numFmtId="0" fontId="63" fillId="2" borderId="25" xfId="1" applyNumberFormat="1" applyFont="1" applyFill="1" applyBorder="1" applyAlignment="1">
      <alignment horizontal="center" vertical="center"/>
    </xf>
    <xf numFmtId="0" fontId="64" fillId="0" borderId="25" xfId="1" applyNumberFormat="1" applyFont="1" applyFill="1" applyBorder="1" applyAlignment="1"/>
    <xf numFmtId="0" fontId="65" fillId="2" borderId="0" xfId="1" applyNumberFormat="1" applyFont="1" applyFill="1" applyBorder="1" applyAlignment="1">
      <alignment horizontal="center" vertical="center"/>
    </xf>
    <xf numFmtId="0" fontId="60" fillId="0" borderId="0" xfId="1" applyNumberFormat="1" applyFont="1" applyFill="1" applyBorder="1" applyAlignment="1"/>
    <xf numFmtId="0" fontId="66" fillId="3" borderId="1" xfId="0" applyFont="1" applyFill="1" applyBorder="1" applyAlignment="1">
      <alignment vertical="center"/>
    </xf>
    <xf numFmtId="0" fontId="67" fillId="3" borderId="1" xfId="0" applyFont="1" applyFill="1" applyBorder="1" applyAlignment="1">
      <alignment vertical="center"/>
    </xf>
    <xf numFmtId="0" fontId="40" fillId="0" borderId="0" xfId="0" applyFont="1"/>
    <xf numFmtId="0" fontId="10" fillId="0" borderId="25" xfId="0" applyFont="1" applyBorder="1"/>
    <xf numFmtId="0" fontId="10" fillId="0" borderId="26" xfId="0" applyFont="1" applyBorder="1"/>
    <xf numFmtId="0" fontId="6" fillId="0" borderId="25" xfId="0" applyFont="1" applyBorder="1"/>
    <xf numFmtId="0" fontId="6" fillId="0" borderId="26" xfId="0" applyFont="1" applyBorder="1"/>
    <xf numFmtId="0" fontId="6" fillId="0" borderId="0" xfId="0" applyFont="1"/>
    <xf numFmtId="0" fontId="12" fillId="3" borderId="33" xfId="0" applyFont="1" applyFill="1" applyBorder="1" applyAlignment="1">
      <alignment vertical="center"/>
    </xf>
    <xf numFmtId="0" fontId="12" fillId="3" borderId="33" xfId="0" applyFont="1" applyFill="1" applyBorder="1" applyAlignment="1">
      <alignment horizontal="center" vertical="center"/>
    </xf>
    <xf numFmtId="3" fontId="69" fillId="4" borderId="35" xfId="0" applyNumberFormat="1" applyFont="1" applyFill="1" applyBorder="1" applyAlignment="1">
      <alignment horizontal="center" vertical="center"/>
    </xf>
    <xf numFmtId="0" fontId="68" fillId="0" borderId="25" xfId="0" applyFont="1" applyBorder="1"/>
    <xf numFmtId="0" fontId="68" fillId="0" borderId="26" xfId="0" applyFont="1" applyBorder="1"/>
    <xf numFmtId="0" fontId="68" fillId="4" borderId="0" xfId="0" applyFont="1" applyFill="1"/>
    <xf numFmtId="0" fontId="12" fillId="3" borderId="25" xfId="0" applyFont="1" applyFill="1" applyBorder="1" applyAlignment="1">
      <alignment vertical="center"/>
    </xf>
    <xf numFmtId="0" fontId="70" fillId="3" borderId="35" xfId="0" applyFont="1" applyFill="1" applyBorder="1" applyAlignment="1">
      <alignment vertical="center"/>
    </xf>
    <xf numFmtId="178" fontId="69" fillId="4" borderId="35" xfId="0" applyNumberFormat="1" applyFont="1" applyFill="1" applyBorder="1" applyAlignment="1">
      <alignment horizontal="center" vertical="center"/>
    </xf>
    <xf numFmtId="0" fontId="70" fillId="3" borderId="35" xfId="0" applyFont="1" applyFill="1" applyBorder="1" applyAlignment="1">
      <alignment horizontal="center" vertical="center"/>
    </xf>
    <xf numFmtId="0" fontId="68" fillId="0" borderId="0" xfId="0" applyFont="1"/>
    <xf numFmtId="0" fontId="4" fillId="3" borderId="26" xfId="1" applyNumberFormat="1" applyFont="1" applyFill="1" applyBorder="1" applyAlignment="1">
      <alignment wrapText="1"/>
    </xf>
    <xf numFmtId="0" fontId="4" fillId="3" borderId="37" xfId="1" applyNumberFormat="1" applyFont="1" applyFill="1" applyBorder="1" applyAlignment="1">
      <alignment wrapText="1"/>
    </xf>
    <xf numFmtId="0" fontId="4" fillId="3" borderId="35" xfId="1" applyNumberFormat="1" applyFont="1" applyFill="1" applyBorder="1" applyAlignment="1">
      <alignment wrapText="1"/>
    </xf>
    <xf numFmtId="0" fontId="5" fillId="3" borderId="25" xfId="0" applyFont="1" applyFill="1" applyBorder="1" applyAlignment="1">
      <alignment vertical="center"/>
    </xf>
    <xf numFmtId="0" fontId="5" fillId="3" borderId="25" xfId="0" applyFont="1" applyFill="1" applyBorder="1" applyAlignment="1">
      <alignment horizontal="center" vertical="center" wrapText="1"/>
    </xf>
    <xf numFmtId="0" fontId="68" fillId="4" borderId="25" xfId="0" applyFont="1" applyFill="1" applyBorder="1" applyAlignment="1">
      <alignment vertical="center"/>
    </xf>
    <xf numFmtId="0" fontId="69" fillId="4" borderId="25" xfId="0" applyFont="1" applyFill="1" applyBorder="1" applyAlignment="1">
      <alignment horizontal="center" vertical="center" wrapText="1"/>
    </xf>
    <xf numFmtId="0" fontId="69" fillId="4" borderId="26" xfId="0" applyFont="1" applyFill="1" applyBorder="1" applyAlignment="1">
      <alignment horizontal="center" vertical="center"/>
    </xf>
    <xf numFmtId="0" fontId="69" fillId="4" borderId="35" xfId="0" applyFont="1" applyFill="1" applyBorder="1" applyAlignment="1">
      <alignment horizontal="center" vertical="center" wrapText="1"/>
    </xf>
    <xf numFmtId="0" fontId="70" fillId="3" borderId="25" xfId="0" applyFont="1" applyFill="1" applyBorder="1" applyAlignment="1">
      <alignment horizontal="center" vertical="center"/>
    </xf>
    <xf numFmtId="0" fontId="12" fillId="3" borderId="40" xfId="1" applyFont="1" applyFill="1" applyBorder="1" applyAlignment="1">
      <alignment horizontal="center" vertical="center" wrapText="1"/>
    </xf>
    <xf numFmtId="0" fontId="68" fillId="4" borderId="26" xfId="0" applyFont="1" applyFill="1" applyBorder="1" applyAlignment="1">
      <alignment vertical="center"/>
    </xf>
    <xf numFmtId="0" fontId="68" fillId="4" borderId="26" xfId="0" applyFont="1" applyFill="1" applyBorder="1" applyAlignment="1">
      <alignment horizontal="center" vertical="center"/>
    </xf>
    <xf numFmtId="0" fontId="68" fillId="4" borderId="25" xfId="0" applyFont="1" applyFill="1" applyBorder="1" applyAlignment="1">
      <alignment horizontal="center" vertical="center" wrapText="1"/>
    </xf>
    <xf numFmtId="0" fontId="68" fillId="4" borderId="26" xfId="0" applyFont="1" applyFill="1" applyBorder="1" applyAlignment="1">
      <alignment horizontal="center" vertical="center" wrapText="1"/>
    </xf>
    <xf numFmtId="0" fontId="12" fillId="3" borderId="26" xfId="0" applyFont="1" applyFill="1" applyBorder="1" applyAlignment="1">
      <alignment vertical="center"/>
    </xf>
    <xf numFmtId="0" fontId="12" fillId="3" borderId="26" xfId="0" applyFont="1" applyFill="1" applyBorder="1" applyAlignment="1">
      <alignment horizontal="center" vertical="center"/>
    </xf>
    <xf numFmtId="0" fontId="70" fillId="3" borderId="26" xfId="0" applyFont="1" applyFill="1" applyBorder="1" applyAlignment="1">
      <alignment horizontal="center" vertical="center"/>
    </xf>
    <xf numFmtId="0" fontId="68" fillId="4" borderId="26" xfId="0" applyFont="1" applyFill="1" applyBorder="1" applyAlignment="1">
      <alignment vertical="center" wrapText="1"/>
    </xf>
    <xf numFmtId="0" fontId="68" fillId="4" borderId="25" xfId="0" applyFont="1" applyFill="1" applyBorder="1" applyAlignment="1">
      <alignment horizontal="center" vertical="center"/>
    </xf>
    <xf numFmtId="178" fontId="68" fillId="4" borderId="25" xfId="0" applyNumberFormat="1" applyFont="1" applyFill="1" applyBorder="1" applyAlignment="1">
      <alignment horizontal="center" vertical="center"/>
    </xf>
    <xf numFmtId="178" fontId="69" fillId="4" borderId="25" xfId="0" applyNumberFormat="1" applyFont="1" applyFill="1" applyBorder="1" applyAlignment="1">
      <alignment horizontal="center" vertical="center"/>
    </xf>
    <xf numFmtId="0" fontId="70" fillId="3" borderId="25" xfId="0" applyFont="1" applyFill="1" applyBorder="1" applyAlignment="1">
      <alignment vertical="center"/>
    </xf>
    <xf numFmtId="178" fontId="70" fillId="3" borderId="25" xfId="0" applyNumberFormat="1" applyFont="1" applyFill="1" applyBorder="1" applyAlignment="1">
      <alignment horizontal="center" vertical="center"/>
    </xf>
    <xf numFmtId="0" fontId="69" fillId="0" borderId="0" xfId="0" applyFont="1"/>
    <xf numFmtId="0" fontId="76" fillId="0" borderId="26" xfId="0" applyFont="1" applyBorder="1" applyAlignment="1">
      <alignment vertical="center"/>
    </xf>
    <xf numFmtId="0" fontId="77" fillId="0" borderId="25" xfId="0" applyFont="1" applyBorder="1" applyAlignment="1">
      <alignment horizontal="center" vertical="center"/>
    </xf>
    <xf numFmtId="178" fontId="77" fillId="0" borderId="25" xfId="0" applyNumberFormat="1" applyFont="1" applyBorder="1" applyAlignment="1">
      <alignment horizontal="center" vertical="center"/>
    </xf>
    <xf numFmtId="16" fontId="77" fillId="0" borderId="25" xfId="0" applyNumberFormat="1" applyFont="1" applyBorder="1" applyAlignment="1">
      <alignment horizontal="center" vertical="center"/>
    </xf>
    <xf numFmtId="0" fontId="77" fillId="0" borderId="26" xfId="0" applyFont="1" applyBorder="1" applyAlignment="1">
      <alignment horizontal="center" vertical="center"/>
    </xf>
    <xf numFmtId="0" fontId="2" fillId="0" borderId="0" xfId="1" applyNumberFormat="1" applyFont="1" applyFill="1" applyBorder="1" applyAlignment="1"/>
    <xf numFmtId="0" fontId="34" fillId="4" borderId="26" xfId="1" applyNumberFormat="1" applyFont="1" applyFill="1" applyBorder="1" applyAlignment="1">
      <alignment vertical="center" wrapText="1"/>
    </xf>
    <xf numFmtId="3" fontId="34" fillId="4" borderId="25" xfId="1" applyNumberFormat="1" applyFont="1" applyFill="1" applyBorder="1" applyAlignment="1">
      <alignment horizontal="center" vertical="center" wrapText="1"/>
    </xf>
    <xf numFmtId="3" fontId="34" fillId="4" borderId="35" xfId="1" applyNumberFormat="1" applyFont="1" applyFill="1" applyBorder="1" applyAlignment="1">
      <alignment horizontal="center" vertical="center" wrapText="1"/>
    </xf>
    <xf numFmtId="0" fontId="80" fillId="2" borderId="0" xfId="1" applyNumberFormat="1" applyFont="1" applyFill="1" applyBorder="1" applyAlignment="1"/>
    <xf numFmtId="0" fontId="81" fillId="4" borderId="26" xfId="1" applyNumberFormat="1" applyFont="1" applyFill="1" applyBorder="1" applyAlignment="1">
      <alignment vertical="center" wrapText="1"/>
    </xf>
    <xf numFmtId="3" fontId="34" fillId="4" borderId="25" xfId="1" applyNumberFormat="1" applyFont="1" applyFill="1" applyBorder="1" applyAlignment="1">
      <alignment horizontal="center" vertical="center"/>
    </xf>
    <xf numFmtId="3" fontId="34" fillId="4" borderId="35" xfId="1" applyNumberFormat="1" applyFont="1" applyFill="1" applyBorder="1" applyAlignment="1">
      <alignment horizontal="center" vertical="center"/>
    </xf>
    <xf numFmtId="0" fontId="10" fillId="0" borderId="26" xfId="0" applyFont="1" applyBorder="1" applyAlignment="1">
      <alignment vertical="center" wrapText="1"/>
    </xf>
    <xf numFmtId="0" fontId="30" fillId="3" borderId="0" xfId="1" applyNumberFormat="1" applyFont="1" applyFill="1" applyBorder="1" applyAlignment="1">
      <alignment vertical="center"/>
    </xf>
    <xf numFmtId="3" fontId="34" fillId="4" borderId="25" xfId="1" applyNumberFormat="1" applyFont="1" applyFill="1" applyBorder="1" applyAlignment="1">
      <alignment horizontal="center" vertical="center" wrapText="1"/>
    </xf>
    <xf numFmtId="0" fontId="80" fillId="2" borderId="0" xfId="1" applyNumberFormat="1" applyFont="1" applyFill="1" applyBorder="1" applyAlignment="1">
      <alignment horizontal="left" vertical="center" wrapText="1"/>
    </xf>
  </cellXfs>
  <cellStyles count="2">
    <cellStyle name="Επεξηγηματικό κείμενο" xfId="1" builtinId="53" customBuiltin="1"/>
    <cellStyle name="Κανονικό" xfId="0" builtinId="0"/>
  </cellStyles>
  <dxfs count="0"/>
  <tableStyles count="0" defaultTableStyle="TableStyleMedium2" defaultPivotStyle="PivotStyleLight16"/>
  <colors>
    <indexedColors>
      <rgbColor rgb="FF000000"/>
      <rgbColor rgb="FFFFFFFF"/>
      <rgbColor rgb="FFFF0000"/>
      <rgbColor rgb="FF00FF00"/>
      <rgbColor rgb="FF0000D4"/>
      <rgbColor rgb="FFFFFF00"/>
      <rgbColor rgb="FFFF00FF"/>
      <rgbColor rgb="FF00FFFF"/>
      <rgbColor rgb="FF800000"/>
      <rgbColor rgb="FF008000"/>
      <rgbColor rgb="FF000080"/>
      <rgbColor rgb="FF948A54"/>
      <rgbColor rgb="FF800080"/>
      <rgbColor rgb="FF008080"/>
      <rgbColor rgb="FFC4BD97"/>
      <rgbColor rgb="FF808080"/>
      <rgbColor rgb="FF9999FF"/>
      <rgbColor rgb="FF993366"/>
      <rgbColor rgb="FFEEECE1"/>
      <rgbColor rgb="FFCCFFFF"/>
      <rgbColor rgb="FF660066"/>
      <rgbColor rgb="FFFF8080"/>
      <rgbColor rgb="FF0070C0"/>
      <rgbColor rgb="FFDFDFE0"/>
      <rgbColor rgb="FF000080"/>
      <rgbColor rgb="FFFF00FF"/>
      <rgbColor rgb="FFFCF305"/>
      <rgbColor rgb="FF00FFFF"/>
      <rgbColor rgb="FF800080"/>
      <rgbColor rgb="FF800000"/>
      <rgbColor rgb="FF008080"/>
      <rgbColor rgb="FF0000FF"/>
      <rgbColor rgb="FF00CCFF"/>
      <rgbColor rgb="FFCCFFFF"/>
      <rgbColor rgb="FFCCFFCC"/>
      <rgbColor rgb="FFFFFF99"/>
      <rgbColor rgb="FF8EB4E3"/>
      <rgbColor rgb="FFFF99CC"/>
      <rgbColor rgb="FFCC99FF"/>
      <rgbColor rgb="FFDDD9C3"/>
      <rgbColor rgb="FF3366FF"/>
      <rgbColor rgb="FF33CCCC"/>
      <rgbColor rgb="FF99CC00"/>
      <rgbColor rgb="FFFFCC00"/>
      <rgbColor rgb="FFFF9900"/>
      <rgbColor rgb="FFFF6600"/>
      <rgbColor rgb="FF666699"/>
      <rgbColor rgb="FF7F7F7F"/>
      <rgbColor rgb="FF003366"/>
      <rgbColor rgb="FF339966"/>
      <rgbColor rgb="FF003300"/>
      <rgbColor rgb="FF333300"/>
      <rgbColor rgb="FFDD0806"/>
      <rgbColor rgb="FF993366"/>
      <rgbColor rgb="FF3333F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5" Type="http://schemas.openxmlformats.org/officeDocument/2006/relationships/image" Target="../media/image5.wmf"/><Relationship Id="rId4" Type="http://schemas.openxmlformats.org/officeDocument/2006/relationships/image" Target="../media/image4.wmf"/></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absolute">
    <xdr:from>
      <xdr:col>6</xdr:col>
      <xdr:colOff>955080</xdr:colOff>
      <xdr:row>0</xdr:row>
      <xdr:rowOff>28440</xdr:rowOff>
    </xdr:from>
    <xdr:to>
      <xdr:col>6</xdr:col>
      <xdr:colOff>1348560</xdr:colOff>
      <xdr:row>0</xdr:row>
      <xdr:rowOff>422280</xdr:rowOff>
    </xdr:to>
    <xdr:sp macro="" textlink="">
      <xdr:nvSpPr>
        <xdr:cNvPr id="2" name="CustomShape 1">
          <a:extLst>
            <a:ext uri="{FF2B5EF4-FFF2-40B4-BE49-F238E27FC236}">
              <a16:creationId xmlns:a16="http://schemas.microsoft.com/office/drawing/2014/main" id="{00000000-0008-0000-0100-000002000000}"/>
            </a:ext>
          </a:extLst>
        </xdr:cNvPr>
        <xdr:cNvSpPr/>
      </xdr:nvSpPr>
      <xdr:spPr>
        <a:xfrm flipH="1">
          <a:off x="10080000" y="28440"/>
          <a:ext cx="393480" cy="393840"/>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lstStyle/>
        <a:p>
          <a:pPr algn="ctr">
            <a:lnSpc>
              <a:spcPct val="100000"/>
            </a:lnSpc>
          </a:pPr>
          <a:r>
            <a:rPr lang="el-GR" sz="3200" b="1" i="1" strike="noStrike" spc="-1">
              <a:solidFill>
                <a:srgbClr val="FFFFFF"/>
              </a:solidFill>
              <a:uFill>
                <a:solidFill>
                  <a:srgbClr val="FFFFFF"/>
                </a:solidFill>
              </a:uFill>
              <a:latin typeface="Opel Sans Condensed"/>
            </a:rPr>
            <a:t>1</a:t>
          </a:r>
          <a:endParaRPr lang="el-GR" sz="1200" b="0" strike="noStrike" spc="-1">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716760</xdr:colOff>
      <xdr:row>0</xdr:row>
      <xdr:rowOff>12960</xdr:rowOff>
    </xdr:from>
    <xdr:to>
      <xdr:col>4</xdr:col>
      <xdr:colOff>1092240</xdr:colOff>
      <xdr:row>0</xdr:row>
      <xdr:rowOff>391680</xdr:rowOff>
    </xdr:to>
    <xdr:sp macro="" textlink="">
      <xdr:nvSpPr>
        <xdr:cNvPr id="3" name="CustomShape 1">
          <a:extLst>
            <a:ext uri="{FF2B5EF4-FFF2-40B4-BE49-F238E27FC236}">
              <a16:creationId xmlns:a16="http://schemas.microsoft.com/office/drawing/2014/main" id="{00000000-0008-0000-0200-000003000000}"/>
            </a:ext>
          </a:extLst>
        </xdr:cNvPr>
        <xdr:cNvSpPr/>
      </xdr:nvSpPr>
      <xdr:spPr>
        <a:xfrm flipH="1">
          <a:off x="13442040" y="12960"/>
          <a:ext cx="375480" cy="378720"/>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lstStyle/>
        <a:p>
          <a:pPr algn="ctr">
            <a:lnSpc>
              <a:spcPct val="100000"/>
            </a:lnSpc>
          </a:pPr>
          <a:r>
            <a:rPr lang="el-GR" sz="2400" b="1" i="1" strike="noStrike" spc="-1">
              <a:solidFill>
                <a:srgbClr val="FFFFFF"/>
              </a:solidFill>
              <a:uFill>
                <a:solidFill>
                  <a:srgbClr val="FFFFFF"/>
                </a:solidFill>
              </a:uFill>
              <a:latin typeface="Opel Sans Condensed"/>
            </a:rPr>
            <a:t>2</a:t>
          </a:r>
          <a:endParaRPr lang="el-GR" sz="1200" b="0" strike="noStrike" spc="-1">
            <a:solidFill>
              <a:srgbClr val="000000"/>
            </a:solidFill>
            <a:uFill>
              <a:solidFill>
                <a:srgbClr val="FFFFFF"/>
              </a:solidFill>
            </a:uFill>
            <a:latin typeface="Times New Roman"/>
          </a:endParaRPr>
        </a:p>
      </xdr:txBody>
    </xdr:sp>
    <xdr:clientData/>
  </xdr:twoCellAnchor>
  <xdr:twoCellAnchor editAs="oneCell">
    <xdr:from>
      <xdr:col>0</xdr:col>
      <xdr:colOff>6445800</xdr:colOff>
      <xdr:row>21</xdr:row>
      <xdr:rowOff>31320</xdr:rowOff>
    </xdr:from>
    <xdr:to>
      <xdr:col>0</xdr:col>
      <xdr:colOff>6873840</xdr:colOff>
      <xdr:row>22</xdr:row>
      <xdr:rowOff>1080</xdr:rowOff>
    </xdr:to>
    <xdr:pic>
      <xdr:nvPicPr>
        <xdr:cNvPr id="4" name="Picture 66">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srcRect l="21592" t="10124" r="23787" b="10124"/>
        <a:stretch/>
      </xdr:blipFill>
      <xdr:spPr>
        <a:xfrm>
          <a:off x="6445800" y="6761520"/>
          <a:ext cx="428040" cy="446040"/>
        </a:xfrm>
        <a:prstGeom prst="rect">
          <a:avLst/>
        </a:prstGeom>
        <a:ln>
          <a:noFill/>
        </a:ln>
      </xdr:spPr>
    </xdr:pic>
    <xdr:clientData/>
  </xdr:twoCellAnchor>
  <xdr:twoCellAnchor editAs="oneCell">
    <xdr:from>
      <xdr:col>0</xdr:col>
      <xdr:colOff>6441120</xdr:colOff>
      <xdr:row>23</xdr:row>
      <xdr:rowOff>29520</xdr:rowOff>
    </xdr:from>
    <xdr:to>
      <xdr:col>0</xdr:col>
      <xdr:colOff>6877080</xdr:colOff>
      <xdr:row>23</xdr:row>
      <xdr:rowOff>472680</xdr:rowOff>
    </xdr:to>
    <xdr:pic>
      <xdr:nvPicPr>
        <xdr:cNvPr id="5" name="Picture 67">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2"/>
        <a:srcRect l="22028" t="10752" r="24224" b="10752"/>
        <a:stretch/>
      </xdr:blipFill>
      <xdr:spPr>
        <a:xfrm>
          <a:off x="6441120" y="7712280"/>
          <a:ext cx="435960" cy="443160"/>
        </a:xfrm>
        <a:prstGeom prst="rect">
          <a:avLst/>
        </a:prstGeom>
        <a:ln>
          <a:noFill/>
        </a:ln>
      </xdr:spPr>
    </xdr:pic>
    <xdr:clientData/>
  </xdr:twoCellAnchor>
  <xdr:twoCellAnchor editAs="oneCell">
    <xdr:from>
      <xdr:col>0</xdr:col>
      <xdr:colOff>6445800</xdr:colOff>
      <xdr:row>22</xdr:row>
      <xdr:rowOff>39240</xdr:rowOff>
    </xdr:from>
    <xdr:to>
      <xdr:col>0</xdr:col>
      <xdr:colOff>6906600</xdr:colOff>
      <xdr:row>22</xdr:row>
      <xdr:rowOff>471960</xdr:rowOff>
    </xdr:to>
    <xdr:pic>
      <xdr:nvPicPr>
        <xdr:cNvPr id="6" name="Picture 70">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3"/>
        <a:srcRect l="19895" t="7726" r="22699" b="12823"/>
        <a:stretch/>
      </xdr:blipFill>
      <xdr:spPr>
        <a:xfrm>
          <a:off x="6445800" y="7245720"/>
          <a:ext cx="460800" cy="432720"/>
        </a:xfrm>
        <a:prstGeom prst="rect">
          <a:avLst/>
        </a:prstGeom>
        <a:ln>
          <a:noFill/>
        </a:ln>
      </xdr:spPr>
    </xdr:pic>
    <xdr:clientData/>
  </xdr:twoCellAnchor>
  <xdr:twoCellAnchor editAs="oneCell">
    <xdr:from>
      <xdr:col>0</xdr:col>
      <xdr:colOff>6445800</xdr:colOff>
      <xdr:row>25</xdr:row>
      <xdr:rowOff>45720</xdr:rowOff>
    </xdr:from>
    <xdr:to>
      <xdr:col>0</xdr:col>
      <xdr:colOff>6915600</xdr:colOff>
      <xdr:row>26</xdr:row>
      <xdr:rowOff>12600</xdr:rowOff>
    </xdr:to>
    <xdr:pic>
      <xdr:nvPicPr>
        <xdr:cNvPr id="7" name="Picture 72">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4"/>
        <a:srcRect l="22953" t="13189" r="23475" b="13234"/>
        <a:stretch/>
      </xdr:blipFill>
      <xdr:spPr>
        <a:xfrm>
          <a:off x="6445800" y="8681040"/>
          <a:ext cx="469800" cy="443160"/>
        </a:xfrm>
        <a:prstGeom prst="rect">
          <a:avLst/>
        </a:prstGeom>
        <a:ln>
          <a:noFill/>
        </a:ln>
      </xdr:spPr>
    </xdr:pic>
    <xdr:clientData/>
  </xdr:twoCellAnchor>
  <xdr:twoCellAnchor editAs="oneCell">
    <xdr:from>
      <xdr:col>0</xdr:col>
      <xdr:colOff>6445800</xdr:colOff>
      <xdr:row>24</xdr:row>
      <xdr:rowOff>10800</xdr:rowOff>
    </xdr:from>
    <xdr:to>
      <xdr:col>0</xdr:col>
      <xdr:colOff>6897240</xdr:colOff>
      <xdr:row>24</xdr:row>
      <xdr:rowOff>469080</xdr:rowOff>
    </xdr:to>
    <xdr:pic>
      <xdr:nvPicPr>
        <xdr:cNvPr id="8" name="Picture 73">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5"/>
        <a:srcRect l="23729" t="11040" r="26533" b="16114"/>
        <a:stretch/>
      </xdr:blipFill>
      <xdr:spPr>
        <a:xfrm>
          <a:off x="6445800" y="8169840"/>
          <a:ext cx="451440" cy="45828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546120</xdr:colOff>
      <xdr:row>0</xdr:row>
      <xdr:rowOff>31320</xdr:rowOff>
    </xdr:from>
    <xdr:to>
      <xdr:col>12</xdr:col>
      <xdr:colOff>3240</xdr:colOff>
      <xdr:row>0</xdr:row>
      <xdr:rowOff>409320</xdr:rowOff>
    </xdr:to>
    <xdr:sp macro="" textlink="">
      <xdr:nvSpPr>
        <xdr:cNvPr id="9" name="CustomShape 1">
          <a:extLst>
            <a:ext uri="{FF2B5EF4-FFF2-40B4-BE49-F238E27FC236}">
              <a16:creationId xmlns:a16="http://schemas.microsoft.com/office/drawing/2014/main" id="{00000000-0008-0000-0300-000009000000}"/>
            </a:ext>
          </a:extLst>
        </xdr:cNvPr>
        <xdr:cNvSpPr/>
      </xdr:nvSpPr>
      <xdr:spPr>
        <a:xfrm>
          <a:off x="16205040" y="31320"/>
          <a:ext cx="409680" cy="378000"/>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lstStyle/>
        <a:p>
          <a:pPr algn="ctr">
            <a:lnSpc>
              <a:spcPct val="100000"/>
            </a:lnSpc>
          </a:pPr>
          <a:r>
            <a:rPr lang="el-GR" sz="2400" b="0" i="1" strike="noStrike" spc="-1">
              <a:solidFill>
                <a:srgbClr val="FFFFFF"/>
              </a:solidFill>
              <a:uFill>
                <a:solidFill>
                  <a:srgbClr val="FFFFFF"/>
                </a:solidFill>
              </a:uFill>
              <a:latin typeface="Opel Sans Condensed"/>
            </a:rPr>
            <a:t>3</a:t>
          </a:r>
          <a:endParaRPr lang="el-GR" sz="1200" b="0" strike="noStrike" spc="-1">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3</xdr:col>
      <xdr:colOff>1749600</xdr:colOff>
      <xdr:row>1</xdr:row>
      <xdr:rowOff>3240</xdr:rowOff>
    </xdr:from>
    <xdr:to>
      <xdr:col>3</xdr:col>
      <xdr:colOff>2119320</xdr:colOff>
      <xdr:row>1</xdr:row>
      <xdr:rowOff>402840</xdr:rowOff>
    </xdr:to>
    <xdr:sp macro="" textlink="">
      <xdr:nvSpPr>
        <xdr:cNvPr id="10" name="CustomShape 1">
          <a:extLst>
            <a:ext uri="{FF2B5EF4-FFF2-40B4-BE49-F238E27FC236}">
              <a16:creationId xmlns:a16="http://schemas.microsoft.com/office/drawing/2014/main" id="{00000000-0008-0000-0400-00000A000000}"/>
            </a:ext>
          </a:extLst>
        </xdr:cNvPr>
        <xdr:cNvSpPr/>
      </xdr:nvSpPr>
      <xdr:spPr>
        <a:xfrm>
          <a:off x="11398320" y="164880"/>
          <a:ext cx="369720" cy="399600"/>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lstStyle/>
        <a:p>
          <a:pPr algn="ctr">
            <a:lnSpc>
              <a:spcPct val="100000"/>
            </a:lnSpc>
          </a:pPr>
          <a:r>
            <a:rPr lang="el-GR" sz="2400" b="0" i="1" strike="noStrike" spc="-1">
              <a:solidFill>
                <a:srgbClr val="FFFFFF"/>
              </a:solidFill>
              <a:uFill>
                <a:solidFill>
                  <a:srgbClr val="FFFFFF"/>
                </a:solidFill>
              </a:uFill>
              <a:latin typeface="Opel Sans Condensed"/>
            </a:rPr>
            <a:t>4</a:t>
          </a:r>
          <a:endParaRPr lang="el-GR" sz="1200" b="0" strike="noStrike" spc="-1">
            <a:solidFill>
              <a:srgbClr val="000000"/>
            </a:solidFill>
            <a:uFill>
              <a:solidFill>
                <a:srgbClr val="FFFFFF"/>
              </a:solidFill>
            </a:uFill>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7</xdr:col>
      <xdr:colOff>984960</xdr:colOff>
      <xdr:row>0</xdr:row>
      <xdr:rowOff>23400</xdr:rowOff>
    </xdr:from>
    <xdr:to>
      <xdr:col>7</xdr:col>
      <xdr:colOff>1438200</xdr:colOff>
      <xdr:row>0</xdr:row>
      <xdr:rowOff>475920</xdr:rowOff>
    </xdr:to>
    <xdr:sp macro="" textlink="">
      <xdr:nvSpPr>
        <xdr:cNvPr id="11" name="CustomShape 1">
          <a:extLst>
            <a:ext uri="{FF2B5EF4-FFF2-40B4-BE49-F238E27FC236}">
              <a16:creationId xmlns:a16="http://schemas.microsoft.com/office/drawing/2014/main" id="{00000000-0008-0000-0500-00000B000000}"/>
            </a:ext>
          </a:extLst>
        </xdr:cNvPr>
        <xdr:cNvSpPr/>
      </xdr:nvSpPr>
      <xdr:spPr>
        <a:xfrm>
          <a:off x="11605320" y="23400"/>
          <a:ext cx="453240" cy="452520"/>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lstStyle/>
        <a:p>
          <a:pPr algn="ctr">
            <a:lnSpc>
              <a:spcPct val="100000"/>
            </a:lnSpc>
          </a:pPr>
          <a:r>
            <a:rPr lang="el-GR" sz="2400" b="0" i="1" strike="noStrike" spc="-1">
              <a:solidFill>
                <a:srgbClr val="FFFFFF"/>
              </a:solidFill>
              <a:uFill>
                <a:solidFill>
                  <a:srgbClr val="FFFFFF"/>
                </a:solidFill>
              </a:uFill>
              <a:latin typeface="Opel Sans Condensed"/>
            </a:rPr>
            <a:t>5</a:t>
          </a:r>
          <a:endParaRPr lang="el-GR" sz="1200" b="0" strike="noStrike" spc="-1">
            <a:solidFill>
              <a:srgbClr val="000000"/>
            </a:solidFill>
            <a:uFill>
              <a:solidFill>
                <a:srgbClr val="FFFFFF"/>
              </a:solidFill>
            </a:uFill>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9360</xdr:rowOff>
    </xdr:from>
    <xdr:to>
      <xdr:col>0</xdr:col>
      <xdr:colOff>360</xdr:colOff>
      <xdr:row>4</xdr:row>
      <xdr:rowOff>132120</xdr:rowOff>
    </xdr:to>
    <xdr:sp macro="" textlink="">
      <xdr:nvSpPr>
        <xdr:cNvPr id="12" name="CustomShape 1">
          <a:extLst>
            <a:ext uri="{FF2B5EF4-FFF2-40B4-BE49-F238E27FC236}">
              <a16:creationId xmlns:a16="http://schemas.microsoft.com/office/drawing/2014/main" id="{00000000-0008-0000-0600-00000C000000}"/>
            </a:ext>
          </a:extLst>
        </xdr:cNvPr>
        <xdr:cNvSpPr/>
      </xdr:nvSpPr>
      <xdr:spPr>
        <a:xfrm>
          <a:off x="0" y="9360"/>
          <a:ext cx="360" cy="1227600"/>
        </a:xfrm>
        <a:prstGeom prst="rect">
          <a:avLst/>
        </a:prstGeom>
        <a:solidFill>
          <a:srgbClr val="777777"/>
        </a:solidFill>
        <a:ln w="9360">
          <a:noFill/>
        </a:ln>
      </xdr:spPr>
      <xdr:style>
        <a:lnRef idx="0">
          <a:scrgbClr r="0" g="0" b="0"/>
        </a:lnRef>
        <a:fillRef idx="0">
          <a:scrgbClr r="0" g="0" b="0"/>
        </a:fillRef>
        <a:effectRef idx="0">
          <a:scrgbClr r="0" g="0" b="0"/>
        </a:effectRef>
        <a:fontRef idx="minor"/>
      </xdr:style>
      <xdr:txBody>
        <a:bodyPr tIns="91440" bIns="0"/>
        <a:lstStyle/>
        <a:p>
          <a:pPr algn="ctr">
            <a:lnSpc>
              <a:spcPct val="100000"/>
            </a:lnSpc>
          </a:pPr>
          <a:r>
            <a:rPr lang="el-GR" sz="3200" b="1" strike="noStrike" spc="-1">
              <a:solidFill>
                <a:srgbClr val="FFFFFF"/>
              </a:solidFill>
              <a:uFill>
                <a:solidFill>
                  <a:srgbClr val="FFFFFF"/>
                </a:solidFill>
              </a:uFill>
              <a:latin typeface="Opel Sans"/>
            </a:rPr>
            <a:t>7</a:t>
          </a:r>
          <a:endParaRPr lang="el-GR" sz="1200" b="0" strike="noStrike" spc="-1">
            <a:solidFill>
              <a:srgbClr val="000000"/>
            </a:solidFill>
            <a:uFill>
              <a:solidFill>
                <a:srgbClr val="FFFFFF"/>
              </a:solidFill>
            </a:uFill>
            <a:latin typeface="Times New Roman"/>
          </a:endParaRPr>
        </a:p>
      </xdr:txBody>
    </xdr:sp>
    <xdr:clientData/>
  </xdr:twoCellAnchor>
  <xdr:twoCellAnchor editAs="oneCell">
    <xdr:from>
      <xdr:col>7</xdr:col>
      <xdr:colOff>2265840</xdr:colOff>
      <xdr:row>0</xdr:row>
      <xdr:rowOff>0</xdr:rowOff>
    </xdr:from>
    <xdr:to>
      <xdr:col>7</xdr:col>
      <xdr:colOff>2712960</xdr:colOff>
      <xdr:row>0</xdr:row>
      <xdr:rowOff>605880</xdr:rowOff>
    </xdr:to>
    <xdr:sp macro="" textlink="">
      <xdr:nvSpPr>
        <xdr:cNvPr id="13" name="CustomShape 1">
          <a:extLst>
            <a:ext uri="{FF2B5EF4-FFF2-40B4-BE49-F238E27FC236}">
              <a16:creationId xmlns:a16="http://schemas.microsoft.com/office/drawing/2014/main" id="{00000000-0008-0000-0600-00000D000000}"/>
            </a:ext>
          </a:extLst>
        </xdr:cNvPr>
        <xdr:cNvSpPr/>
      </xdr:nvSpPr>
      <xdr:spPr>
        <a:xfrm>
          <a:off x="17858160" y="0"/>
          <a:ext cx="447120" cy="605880"/>
        </a:xfrm>
        <a:prstGeom prst="rect">
          <a:avLst/>
        </a:prstGeom>
        <a:solidFill>
          <a:schemeClr val="bg2">
            <a:lumMod val="25000"/>
          </a:schemeClr>
        </a:solidFill>
        <a:ln w="9360">
          <a:noFill/>
        </a:ln>
      </xdr:spPr>
      <xdr:style>
        <a:lnRef idx="0">
          <a:scrgbClr r="0" g="0" b="0"/>
        </a:lnRef>
        <a:fillRef idx="0">
          <a:scrgbClr r="0" g="0" b="0"/>
        </a:fillRef>
        <a:effectRef idx="0">
          <a:scrgbClr r="0" g="0" b="0"/>
        </a:effectRef>
        <a:fontRef idx="minor"/>
      </xdr:style>
      <xdr:txBody>
        <a:bodyPr tIns="91440" bIns="0" anchor="ctr"/>
        <a:lstStyle/>
        <a:p>
          <a:pPr algn="ctr">
            <a:lnSpc>
              <a:spcPct val="100000"/>
            </a:lnSpc>
          </a:pPr>
          <a:r>
            <a:rPr lang="el-GR" sz="2400" b="0" i="1" strike="noStrike" spc="-1">
              <a:solidFill>
                <a:srgbClr val="FFFFFF"/>
              </a:solidFill>
              <a:uFill>
                <a:solidFill>
                  <a:srgbClr val="FFFFFF"/>
                </a:solidFill>
              </a:uFill>
              <a:latin typeface="Opel Sans Condensed"/>
            </a:rPr>
            <a:t>6</a:t>
          </a:r>
          <a:endParaRPr lang="el-GR" sz="1200" b="0" strike="noStrike" spc="-1">
            <a:solidFill>
              <a:srgbClr val="000000"/>
            </a:solidFill>
            <a:uFill>
              <a:solidFill>
                <a:srgbClr val="FFFFFF"/>
              </a:solidFill>
            </a:uFill>
            <a:latin typeface="Times New Roman"/>
          </a:endParaRPr>
        </a:p>
      </xdr:txBody>
    </xdr:sp>
    <xdr:clientData/>
  </xdr:twoCellAnchor>
  <xdr:twoCellAnchor editAs="oneCell">
    <xdr:from>
      <xdr:col>0</xdr:col>
      <xdr:colOff>461160</xdr:colOff>
      <xdr:row>1</xdr:row>
      <xdr:rowOff>115560</xdr:rowOff>
    </xdr:from>
    <xdr:to>
      <xdr:col>6</xdr:col>
      <xdr:colOff>28440</xdr:colOff>
      <xdr:row>19</xdr:row>
      <xdr:rowOff>542880</xdr:rowOff>
    </xdr:to>
    <xdr:pic>
      <xdr:nvPicPr>
        <xdr:cNvPr id="14" name="Picture 3">
          <a:extLst>
            <a:ext uri="{FF2B5EF4-FFF2-40B4-BE49-F238E27FC236}">
              <a16:creationId xmlns:a16="http://schemas.microsoft.com/office/drawing/2014/main" id="{00000000-0008-0000-0600-00000E000000}"/>
            </a:ext>
          </a:extLst>
        </xdr:cNvPr>
        <xdr:cNvPicPr/>
      </xdr:nvPicPr>
      <xdr:blipFill>
        <a:blip xmlns:r="http://schemas.openxmlformats.org/officeDocument/2006/relationships" r:embed="rId1"/>
        <a:stretch/>
      </xdr:blipFill>
      <xdr:spPr>
        <a:xfrm>
          <a:off x="461160" y="734400"/>
          <a:ext cx="13854600" cy="334224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57240</xdr:colOff>
      <xdr:row>2</xdr:row>
      <xdr:rowOff>0</xdr:rowOff>
    </xdr:from>
    <xdr:to>
      <xdr:col>3</xdr:col>
      <xdr:colOff>-17768160</xdr:colOff>
      <xdr:row>2</xdr:row>
      <xdr:rowOff>256680</xdr:rowOff>
    </xdr:to>
    <xdr:pic>
      <xdr:nvPicPr>
        <xdr:cNvPr id="15" name="Picture 1">
          <a:extLst>
            <a:ext uri="{FF2B5EF4-FFF2-40B4-BE49-F238E27FC236}">
              <a16:creationId xmlns:a16="http://schemas.microsoft.com/office/drawing/2014/main" id="{00000000-0008-0000-0700-00000F000000}"/>
            </a:ext>
          </a:extLst>
        </xdr:cNvPr>
        <xdr:cNvPicPr/>
      </xdr:nvPicPr>
      <xdr:blipFill>
        <a:blip xmlns:r="http://schemas.openxmlformats.org/officeDocument/2006/relationships" r:embed="rId1"/>
        <a:stretch/>
      </xdr:blipFill>
      <xdr:spPr>
        <a:xfrm>
          <a:off x="6029280" y="876240"/>
          <a:ext cx="360000" cy="256680"/>
        </a:xfrm>
        <a:prstGeom prst="rect">
          <a:avLst/>
        </a:prstGeom>
        <a:ln>
          <a:noFill/>
        </a:ln>
      </xdr:spPr>
    </xdr:pic>
    <xdr:clientData/>
  </xdr:twoCellAnchor>
  <xdr:twoCellAnchor editAs="oneCell">
    <xdr:from>
      <xdr:col>3</xdr:col>
      <xdr:colOff>57240</xdr:colOff>
      <xdr:row>2</xdr:row>
      <xdr:rowOff>0</xdr:rowOff>
    </xdr:from>
    <xdr:to>
      <xdr:col>3</xdr:col>
      <xdr:colOff>-17768160</xdr:colOff>
      <xdr:row>2</xdr:row>
      <xdr:rowOff>256680</xdr:rowOff>
    </xdr:to>
    <xdr:pic>
      <xdr:nvPicPr>
        <xdr:cNvPr id="16" name="Picture 3">
          <a:extLst>
            <a:ext uri="{FF2B5EF4-FFF2-40B4-BE49-F238E27FC236}">
              <a16:creationId xmlns:a16="http://schemas.microsoft.com/office/drawing/2014/main" id="{00000000-0008-0000-0700-000010000000}"/>
            </a:ext>
          </a:extLst>
        </xdr:cNvPr>
        <xdr:cNvPicPr/>
      </xdr:nvPicPr>
      <xdr:blipFill>
        <a:blip xmlns:r="http://schemas.openxmlformats.org/officeDocument/2006/relationships" r:embed="rId1"/>
        <a:stretch/>
      </xdr:blipFill>
      <xdr:spPr>
        <a:xfrm>
          <a:off x="6029280" y="876240"/>
          <a:ext cx="360000" cy="256680"/>
        </a:xfrm>
        <a:prstGeom prst="rect">
          <a:avLst/>
        </a:prstGeom>
        <a:ln>
          <a:noFill/>
        </a:ln>
      </xdr:spPr>
    </xdr:pic>
    <xdr:clientData/>
  </xdr:twoCellAnchor>
  <xdr:twoCellAnchor editAs="oneCell">
    <xdr:from>
      <xdr:col>3</xdr:col>
      <xdr:colOff>447840</xdr:colOff>
      <xdr:row>2</xdr:row>
      <xdr:rowOff>0</xdr:rowOff>
    </xdr:from>
    <xdr:to>
      <xdr:col>3</xdr:col>
      <xdr:colOff>-17768160</xdr:colOff>
      <xdr:row>2</xdr:row>
      <xdr:rowOff>256680</xdr:rowOff>
    </xdr:to>
    <xdr:pic>
      <xdr:nvPicPr>
        <xdr:cNvPr id="17" name="Picture 4">
          <a:extLst>
            <a:ext uri="{FF2B5EF4-FFF2-40B4-BE49-F238E27FC236}">
              <a16:creationId xmlns:a16="http://schemas.microsoft.com/office/drawing/2014/main" id="{00000000-0008-0000-0700-000011000000}"/>
            </a:ext>
          </a:extLst>
        </xdr:cNvPr>
        <xdr:cNvPicPr/>
      </xdr:nvPicPr>
      <xdr:blipFill>
        <a:blip xmlns:r="http://schemas.openxmlformats.org/officeDocument/2006/relationships" r:embed="rId2"/>
        <a:stretch/>
      </xdr:blipFill>
      <xdr:spPr>
        <a:xfrm>
          <a:off x="6419880" y="876240"/>
          <a:ext cx="360000" cy="256680"/>
        </a:xfrm>
        <a:prstGeom prst="rect">
          <a:avLst/>
        </a:prstGeom>
        <a:ln>
          <a:noFill/>
        </a:ln>
      </xdr:spPr>
    </xdr:pic>
    <xdr:clientData/>
  </xdr:twoCellAnchor>
  <xdr:twoCellAnchor editAs="oneCell">
    <xdr:from>
      <xdr:col>3</xdr:col>
      <xdr:colOff>57240</xdr:colOff>
      <xdr:row>2</xdr:row>
      <xdr:rowOff>0</xdr:rowOff>
    </xdr:from>
    <xdr:to>
      <xdr:col>3</xdr:col>
      <xdr:colOff>-17768160</xdr:colOff>
      <xdr:row>2</xdr:row>
      <xdr:rowOff>256680</xdr:rowOff>
    </xdr:to>
    <xdr:pic>
      <xdr:nvPicPr>
        <xdr:cNvPr id="18" name="Picture 5">
          <a:extLst>
            <a:ext uri="{FF2B5EF4-FFF2-40B4-BE49-F238E27FC236}">
              <a16:creationId xmlns:a16="http://schemas.microsoft.com/office/drawing/2014/main" id="{00000000-0008-0000-0700-000012000000}"/>
            </a:ext>
          </a:extLst>
        </xdr:cNvPr>
        <xdr:cNvPicPr/>
      </xdr:nvPicPr>
      <xdr:blipFill>
        <a:blip xmlns:r="http://schemas.openxmlformats.org/officeDocument/2006/relationships" r:embed="rId2"/>
        <a:stretch/>
      </xdr:blipFill>
      <xdr:spPr>
        <a:xfrm>
          <a:off x="6029280" y="876240"/>
          <a:ext cx="360000" cy="256680"/>
        </a:xfrm>
        <a:prstGeom prst="rect">
          <a:avLst/>
        </a:prstGeom>
        <a:ln>
          <a:noFill/>
        </a:ln>
      </xdr:spPr>
    </xdr:pic>
    <xdr:clientData/>
  </xdr:twoCellAnchor>
  <xdr:twoCellAnchor editAs="oneCell">
    <xdr:from>
      <xdr:col>3</xdr:col>
      <xdr:colOff>47520</xdr:colOff>
      <xdr:row>2</xdr:row>
      <xdr:rowOff>0</xdr:rowOff>
    </xdr:from>
    <xdr:to>
      <xdr:col>3</xdr:col>
      <xdr:colOff>-17768160</xdr:colOff>
      <xdr:row>2</xdr:row>
      <xdr:rowOff>256680</xdr:rowOff>
    </xdr:to>
    <xdr:pic>
      <xdr:nvPicPr>
        <xdr:cNvPr id="19" name="Picture 6">
          <a:extLst>
            <a:ext uri="{FF2B5EF4-FFF2-40B4-BE49-F238E27FC236}">
              <a16:creationId xmlns:a16="http://schemas.microsoft.com/office/drawing/2014/main" id="{00000000-0008-0000-0700-000013000000}"/>
            </a:ext>
          </a:extLst>
        </xdr:cNvPr>
        <xdr:cNvPicPr/>
      </xdr:nvPicPr>
      <xdr:blipFill>
        <a:blip xmlns:r="http://schemas.openxmlformats.org/officeDocument/2006/relationships" r:embed="rId1"/>
        <a:stretch/>
      </xdr:blipFill>
      <xdr:spPr>
        <a:xfrm>
          <a:off x="6019560" y="876240"/>
          <a:ext cx="360000" cy="256680"/>
        </a:xfrm>
        <a:prstGeom prst="rect">
          <a:avLst/>
        </a:prstGeom>
        <a:ln>
          <a:noFill/>
        </a:ln>
      </xdr:spPr>
    </xdr:pic>
    <xdr:clientData/>
  </xdr:twoCellAnchor>
  <xdr:twoCellAnchor editAs="oneCell">
    <xdr:from>
      <xdr:col>3</xdr:col>
      <xdr:colOff>47520</xdr:colOff>
      <xdr:row>3</xdr:row>
      <xdr:rowOff>38160</xdr:rowOff>
    </xdr:from>
    <xdr:to>
      <xdr:col>3</xdr:col>
      <xdr:colOff>-17768160</xdr:colOff>
      <xdr:row>3</xdr:row>
      <xdr:rowOff>294840</xdr:rowOff>
    </xdr:to>
    <xdr:pic>
      <xdr:nvPicPr>
        <xdr:cNvPr id="20" name="Picture 7">
          <a:extLst>
            <a:ext uri="{FF2B5EF4-FFF2-40B4-BE49-F238E27FC236}">
              <a16:creationId xmlns:a16="http://schemas.microsoft.com/office/drawing/2014/main" id="{00000000-0008-0000-0700-000014000000}"/>
            </a:ext>
          </a:extLst>
        </xdr:cNvPr>
        <xdr:cNvPicPr/>
      </xdr:nvPicPr>
      <xdr:blipFill>
        <a:blip xmlns:r="http://schemas.openxmlformats.org/officeDocument/2006/relationships" r:embed="rId1"/>
        <a:stretch/>
      </xdr:blipFill>
      <xdr:spPr>
        <a:xfrm>
          <a:off x="6019560" y="1352520"/>
          <a:ext cx="360000" cy="256680"/>
        </a:xfrm>
        <a:prstGeom prst="rect">
          <a:avLst/>
        </a:prstGeom>
        <a:ln>
          <a:noFill/>
        </a:ln>
      </xdr:spPr>
    </xdr:pic>
    <xdr:clientData/>
  </xdr:twoCellAnchor>
  <xdr:twoCellAnchor editAs="oneCell">
    <xdr:from>
      <xdr:col>3</xdr:col>
      <xdr:colOff>438120</xdr:colOff>
      <xdr:row>3</xdr:row>
      <xdr:rowOff>38160</xdr:rowOff>
    </xdr:from>
    <xdr:to>
      <xdr:col>3</xdr:col>
      <xdr:colOff>-17768160</xdr:colOff>
      <xdr:row>3</xdr:row>
      <xdr:rowOff>294840</xdr:rowOff>
    </xdr:to>
    <xdr:pic>
      <xdr:nvPicPr>
        <xdr:cNvPr id="21" name="Picture 8">
          <a:extLst>
            <a:ext uri="{FF2B5EF4-FFF2-40B4-BE49-F238E27FC236}">
              <a16:creationId xmlns:a16="http://schemas.microsoft.com/office/drawing/2014/main" id="{00000000-0008-0000-0700-000015000000}"/>
            </a:ext>
          </a:extLst>
        </xdr:cNvPr>
        <xdr:cNvPicPr/>
      </xdr:nvPicPr>
      <xdr:blipFill>
        <a:blip xmlns:r="http://schemas.openxmlformats.org/officeDocument/2006/relationships" r:embed="rId2"/>
        <a:stretch/>
      </xdr:blipFill>
      <xdr:spPr>
        <a:xfrm>
          <a:off x="6410160" y="1352520"/>
          <a:ext cx="360000" cy="256680"/>
        </a:xfrm>
        <a:prstGeom prst="rect">
          <a:avLst/>
        </a:prstGeom>
        <a:ln>
          <a:noFill/>
        </a:ln>
      </xdr:spPr>
    </xdr:pic>
    <xdr:clientData/>
  </xdr:twoCellAnchor>
  <xdr:twoCellAnchor editAs="oneCell">
    <xdr:from>
      <xdr:col>3</xdr:col>
      <xdr:colOff>47520</xdr:colOff>
      <xdr:row>4</xdr:row>
      <xdr:rowOff>0</xdr:rowOff>
    </xdr:from>
    <xdr:to>
      <xdr:col>3</xdr:col>
      <xdr:colOff>-17768160</xdr:colOff>
      <xdr:row>4</xdr:row>
      <xdr:rowOff>256680</xdr:rowOff>
    </xdr:to>
    <xdr:pic>
      <xdr:nvPicPr>
        <xdr:cNvPr id="22" name="Picture 9">
          <a:extLst>
            <a:ext uri="{FF2B5EF4-FFF2-40B4-BE49-F238E27FC236}">
              <a16:creationId xmlns:a16="http://schemas.microsoft.com/office/drawing/2014/main" id="{00000000-0008-0000-0700-000016000000}"/>
            </a:ext>
          </a:extLst>
        </xdr:cNvPr>
        <xdr:cNvPicPr/>
      </xdr:nvPicPr>
      <xdr:blipFill>
        <a:blip xmlns:r="http://schemas.openxmlformats.org/officeDocument/2006/relationships" r:embed="rId1"/>
        <a:stretch/>
      </xdr:blipFill>
      <xdr:spPr>
        <a:xfrm>
          <a:off x="6019560" y="1752480"/>
          <a:ext cx="360000" cy="256680"/>
        </a:xfrm>
        <a:prstGeom prst="rect">
          <a:avLst/>
        </a:prstGeom>
        <a:ln>
          <a:noFill/>
        </a:ln>
      </xdr:spPr>
    </xdr:pic>
    <xdr:clientData/>
  </xdr:twoCellAnchor>
  <xdr:twoCellAnchor editAs="oneCell">
    <xdr:from>
      <xdr:col>3</xdr:col>
      <xdr:colOff>38160</xdr:colOff>
      <xdr:row>4</xdr:row>
      <xdr:rowOff>0</xdr:rowOff>
    </xdr:from>
    <xdr:to>
      <xdr:col>3</xdr:col>
      <xdr:colOff>-17768160</xdr:colOff>
      <xdr:row>4</xdr:row>
      <xdr:rowOff>256680</xdr:rowOff>
    </xdr:to>
    <xdr:pic>
      <xdr:nvPicPr>
        <xdr:cNvPr id="23" name="Picture 10">
          <a:extLst>
            <a:ext uri="{FF2B5EF4-FFF2-40B4-BE49-F238E27FC236}">
              <a16:creationId xmlns:a16="http://schemas.microsoft.com/office/drawing/2014/main" id="{00000000-0008-0000-0700-000017000000}"/>
            </a:ext>
          </a:extLst>
        </xdr:cNvPr>
        <xdr:cNvPicPr/>
      </xdr:nvPicPr>
      <xdr:blipFill>
        <a:blip xmlns:r="http://schemas.openxmlformats.org/officeDocument/2006/relationships" r:embed="rId1"/>
        <a:stretch/>
      </xdr:blipFill>
      <xdr:spPr>
        <a:xfrm>
          <a:off x="6010200" y="1752480"/>
          <a:ext cx="360000" cy="256680"/>
        </a:xfrm>
        <a:prstGeom prst="rect">
          <a:avLst/>
        </a:prstGeom>
        <a:ln>
          <a:noFill/>
        </a:ln>
      </xdr:spPr>
    </xdr:pic>
    <xdr:clientData/>
  </xdr:twoCellAnchor>
  <xdr:twoCellAnchor editAs="oneCell">
    <xdr:from>
      <xdr:col>0</xdr:col>
      <xdr:colOff>0</xdr:colOff>
      <xdr:row>0</xdr:row>
      <xdr:rowOff>9360</xdr:rowOff>
    </xdr:from>
    <xdr:to>
      <xdr:col>0</xdr:col>
      <xdr:colOff>360</xdr:colOff>
      <xdr:row>1</xdr:row>
      <xdr:rowOff>199440</xdr:rowOff>
    </xdr:to>
    <xdr:sp macro="" textlink="">
      <xdr:nvSpPr>
        <xdr:cNvPr id="24" name="CustomShape 1">
          <a:extLst>
            <a:ext uri="{FF2B5EF4-FFF2-40B4-BE49-F238E27FC236}">
              <a16:creationId xmlns:a16="http://schemas.microsoft.com/office/drawing/2014/main" id="{00000000-0008-0000-0700-000018000000}"/>
            </a:ext>
          </a:extLst>
        </xdr:cNvPr>
        <xdr:cNvSpPr/>
      </xdr:nvSpPr>
      <xdr:spPr>
        <a:xfrm>
          <a:off x="0" y="9360"/>
          <a:ext cx="360" cy="628200"/>
        </a:xfrm>
        <a:prstGeom prst="rect">
          <a:avLst/>
        </a:prstGeom>
        <a:solidFill>
          <a:srgbClr val="777777"/>
        </a:solidFill>
        <a:ln w="9360">
          <a:noFill/>
        </a:ln>
      </xdr:spPr>
      <xdr:style>
        <a:lnRef idx="0">
          <a:scrgbClr r="0" g="0" b="0"/>
        </a:lnRef>
        <a:fillRef idx="0">
          <a:scrgbClr r="0" g="0" b="0"/>
        </a:fillRef>
        <a:effectRef idx="0">
          <a:scrgbClr r="0" g="0" b="0"/>
        </a:effectRef>
        <a:fontRef idx="minor"/>
      </xdr:style>
      <xdr:txBody>
        <a:bodyPr tIns="91440" bIns="0"/>
        <a:lstStyle/>
        <a:p>
          <a:pPr algn="ctr">
            <a:lnSpc>
              <a:spcPct val="100000"/>
            </a:lnSpc>
          </a:pPr>
          <a:r>
            <a:rPr lang="el-GR" sz="3200" b="1" strike="noStrike" spc="-1">
              <a:solidFill>
                <a:srgbClr val="FFFFFF"/>
              </a:solidFill>
              <a:uFill>
                <a:solidFill>
                  <a:srgbClr val="FFFFFF"/>
                </a:solidFill>
              </a:uFill>
              <a:latin typeface="Opel Sans"/>
            </a:rPr>
            <a:t>6</a:t>
          </a:r>
          <a:endParaRPr lang="el-GR" sz="1200" b="0" strike="noStrike" spc="-1">
            <a:solidFill>
              <a:srgbClr val="000000"/>
            </a:solidFill>
            <a:uFill>
              <a:solidFill>
                <a:srgbClr val="FFFFFF"/>
              </a:solidFill>
            </a:uFill>
            <a:latin typeface="Times New Roman"/>
          </a:endParaRPr>
        </a:p>
      </xdr:txBody>
    </xdr:sp>
    <xdr:clientData/>
  </xdr:twoCellAnchor>
  <xdr:twoCellAnchor editAs="oneCell">
    <xdr:from>
      <xdr:col>0</xdr:col>
      <xdr:colOff>0</xdr:colOff>
      <xdr:row>0</xdr:row>
      <xdr:rowOff>9360</xdr:rowOff>
    </xdr:from>
    <xdr:to>
      <xdr:col>0</xdr:col>
      <xdr:colOff>360</xdr:colOff>
      <xdr:row>2</xdr:row>
      <xdr:rowOff>198360</xdr:rowOff>
    </xdr:to>
    <xdr:sp macro="" textlink="">
      <xdr:nvSpPr>
        <xdr:cNvPr id="25" name="CustomShape 1">
          <a:extLst>
            <a:ext uri="{FF2B5EF4-FFF2-40B4-BE49-F238E27FC236}">
              <a16:creationId xmlns:a16="http://schemas.microsoft.com/office/drawing/2014/main" id="{00000000-0008-0000-0700-000019000000}"/>
            </a:ext>
          </a:extLst>
        </xdr:cNvPr>
        <xdr:cNvSpPr/>
      </xdr:nvSpPr>
      <xdr:spPr>
        <a:xfrm>
          <a:off x="0" y="9360"/>
          <a:ext cx="360" cy="1065240"/>
        </a:xfrm>
        <a:prstGeom prst="rect">
          <a:avLst/>
        </a:prstGeom>
        <a:solidFill>
          <a:srgbClr val="777777"/>
        </a:solidFill>
        <a:ln w="9360">
          <a:noFill/>
        </a:ln>
      </xdr:spPr>
      <xdr:style>
        <a:lnRef idx="0">
          <a:scrgbClr r="0" g="0" b="0"/>
        </a:lnRef>
        <a:fillRef idx="0">
          <a:scrgbClr r="0" g="0" b="0"/>
        </a:fillRef>
        <a:effectRef idx="0">
          <a:scrgbClr r="0" g="0" b="0"/>
        </a:effectRef>
        <a:fontRef idx="minor"/>
      </xdr:style>
      <xdr:txBody>
        <a:bodyPr tIns="91440" bIns="0" anchor="ctr"/>
        <a:lstStyle/>
        <a:p>
          <a:pPr algn="ctr">
            <a:lnSpc>
              <a:spcPct val="100000"/>
            </a:lnSpc>
          </a:pPr>
          <a:r>
            <a:rPr lang="el-GR" sz="3000" b="1" strike="noStrike" spc="-1">
              <a:solidFill>
                <a:srgbClr val="FFFFFF"/>
              </a:solidFill>
              <a:uFill>
                <a:solidFill>
                  <a:srgbClr val="FFFFFF"/>
                </a:solidFill>
              </a:uFill>
              <a:latin typeface="Opel Sans"/>
            </a:rPr>
            <a:t>8</a:t>
          </a:r>
          <a:endParaRPr lang="el-GR"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9360</xdr:colOff>
      <xdr:row>3</xdr:row>
      <xdr:rowOff>123840</xdr:rowOff>
    </xdr:from>
    <xdr:to>
      <xdr:col>3</xdr:col>
      <xdr:colOff>389880</xdr:colOff>
      <xdr:row>3</xdr:row>
      <xdr:rowOff>380520</xdr:rowOff>
    </xdr:to>
    <xdr:pic>
      <xdr:nvPicPr>
        <xdr:cNvPr id="26" name="Picture 19">
          <a:extLst>
            <a:ext uri="{FF2B5EF4-FFF2-40B4-BE49-F238E27FC236}">
              <a16:creationId xmlns:a16="http://schemas.microsoft.com/office/drawing/2014/main" id="{00000000-0008-0000-0700-00001A000000}"/>
            </a:ext>
          </a:extLst>
        </xdr:cNvPr>
        <xdr:cNvPicPr/>
      </xdr:nvPicPr>
      <xdr:blipFill>
        <a:blip xmlns:r="http://schemas.openxmlformats.org/officeDocument/2006/relationships" r:embed="rId1"/>
        <a:stretch/>
      </xdr:blipFill>
      <xdr:spPr>
        <a:xfrm>
          <a:off x="5981400" y="1438200"/>
          <a:ext cx="380520" cy="256680"/>
        </a:xfrm>
        <a:prstGeom prst="rect">
          <a:avLst/>
        </a:prstGeom>
        <a:ln>
          <a:noFill/>
        </a:ln>
      </xdr:spPr>
    </xdr:pic>
    <xdr:clientData/>
  </xdr:twoCellAnchor>
  <xdr:twoCellAnchor editAs="oneCell">
    <xdr:from>
      <xdr:col>4</xdr:col>
      <xdr:colOff>740880</xdr:colOff>
      <xdr:row>0</xdr:row>
      <xdr:rowOff>21240</xdr:rowOff>
    </xdr:from>
    <xdr:to>
      <xdr:col>4</xdr:col>
      <xdr:colOff>1180800</xdr:colOff>
      <xdr:row>0</xdr:row>
      <xdr:rowOff>391320</xdr:rowOff>
    </xdr:to>
    <xdr:sp macro="" textlink="">
      <xdr:nvSpPr>
        <xdr:cNvPr id="27" name="CustomShape 1">
          <a:extLst>
            <a:ext uri="{FF2B5EF4-FFF2-40B4-BE49-F238E27FC236}">
              <a16:creationId xmlns:a16="http://schemas.microsoft.com/office/drawing/2014/main" id="{00000000-0008-0000-0700-00001B000000}"/>
            </a:ext>
          </a:extLst>
        </xdr:cNvPr>
        <xdr:cNvSpPr/>
      </xdr:nvSpPr>
      <xdr:spPr>
        <a:xfrm>
          <a:off x="8027280" y="21240"/>
          <a:ext cx="439920" cy="370080"/>
        </a:xfrm>
        <a:prstGeom prst="rect">
          <a:avLst/>
        </a:prstGeom>
        <a:solidFill>
          <a:schemeClr val="bg2">
            <a:lumMod val="25000"/>
          </a:schemeClr>
        </a:solidFill>
        <a:ln w="9360">
          <a:noFill/>
        </a:ln>
      </xdr:spPr>
      <xdr:style>
        <a:lnRef idx="0">
          <a:scrgbClr r="0" g="0" b="0"/>
        </a:lnRef>
        <a:fillRef idx="0">
          <a:scrgbClr r="0" g="0" b="0"/>
        </a:fillRef>
        <a:effectRef idx="0">
          <a:scrgbClr r="0" g="0" b="0"/>
        </a:effectRef>
        <a:fontRef idx="minor"/>
      </xdr:style>
      <xdr:txBody>
        <a:bodyPr tIns="91440" bIns="0" anchor="ctr"/>
        <a:lstStyle/>
        <a:p>
          <a:pPr algn="ctr">
            <a:lnSpc>
              <a:spcPct val="100000"/>
            </a:lnSpc>
          </a:pPr>
          <a:r>
            <a:rPr lang="el-GR" sz="2200" b="1" i="1" strike="noStrike" spc="-1">
              <a:solidFill>
                <a:srgbClr val="FFFFFF"/>
              </a:solidFill>
              <a:uFill>
                <a:solidFill>
                  <a:srgbClr val="FFFFFF"/>
                </a:solidFill>
              </a:uFill>
              <a:latin typeface="Opel Sans Condensed"/>
            </a:rPr>
            <a:t>7</a:t>
          </a:r>
          <a:endParaRPr lang="el-GR"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57240</xdr:colOff>
      <xdr:row>2</xdr:row>
      <xdr:rowOff>0</xdr:rowOff>
    </xdr:from>
    <xdr:to>
      <xdr:col>3</xdr:col>
      <xdr:colOff>-17768160</xdr:colOff>
      <xdr:row>2</xdr:row>
      <xdr:rowOff>256680</xdr:rowOff>
    </xdr:to>
    <xdr:pic>
      <xdr:nvPicPr>
        <xdr:cNvPr id="28" name="Picture 17">
          <a:extLst>
            <a:ext uri="{FF2B5EF4-FFF2-40B4-BE49-F238E27FC236}">
              <a16:creationId xmlns:a16="http://schemas.microsoft.com/office/drawing/2014/main" id="{00000000-0008-0000-0700-00001C000000}"/>
            </a:ext>
          </a:extLst>
        </xdr:cNvPr>
        <xdr:cNvPicPr/>
      </xdr:nvPicPr>
      <xdr:blipFill>
        <a:blip xmlns:r="http://schemas.openxmlformats.org/officeDocument/2006/relationships" r:embed="rId1"/>
        <a:stretch/>
      </xdr:blipFill>
      <xdr:spPr>
        <a:xfrm>
          <a:off x="6029280" y="876240"/>
          <a:ext cx="360000" cy="256680"/>
        </a:xfrm>
        <a:prstGeom prst="rect">
          <a:avLst/>
        </a:prstGeom>
        <a:ln>
          <a:noFill/>
        </a:ln>
      </xdr:spPr>
    </xdr:pic>
    <xdr:clientData/>
  </xdr:twoCellAnchor>
  <xdr:twoCellAnchor editAs="oneCell">
    <xdr:from>
      <xdr:col>3</xdr:col>
      <xdr:colOff>447840</xdr:colOff>
      <xdr:row>2</xdr:row>
      <xdr:rowOff>0</xdr:rowOff>
    </xdr:from>
    <xdr:to>
      <xdr:col>3</xdr:col>
      <xdr:colOff>-17768160</xdr:colOff>
      <xdr:row>2</xdr:row>
      <xdr:rowOff>256680</xdr:rowOff>
    </xdr:to>
    <xdr:pic>
      <xdr:nvPicPr>
        <xdr:cNvPr id="29" name="Picture 21">
          <a:extLst>
            <a:ext uri="{FF2B5EF4-FFF2-40B4-BE49-F238E27FC236}">
              <a16:creationId xmlns:a16="http://schemas.microsoft.com/office/drawing/2014/main" id="{00000000-0008-0000-0700-00001D000000}"/>
            </a:ext>
          </a:extLst>
        </xdr:cNvPr>
        <xdr:cNvPicPr/>
      </xdr:nvPicPr>
      <xdr:blipFill>
        <a:blip xmlns:r="http://schemas.openxmlformats.org/officeDocument/2006/relationships" r:embed="rId2"/>
        <a:stretch/>
      </xdr:blipFill>
      <xdr:spPr>
        <a:xfrm>
          <a:off x="6419880" y="876240"/>
          <a:ext cx="360000" cy="256680"/>
        </a:xfrm>
        <a:prstGeom prst="rect">
          <a:avLst/>
        </a:prstGeom>
        <a:ln>
          <a:noFill/>
        </a:ln>
      </xdr:spPr>
    </xdr:pic>
    <xdr:clientData/>
  </xdr:twoCellAnchor>
  <xdr:twoCellAnchor editAs="oneCell">
    <xdr:from>
      <xdr:col>3</xdr:col>
      <xdr:colOff>57240</xdr:colOff>
      <xdr:row>2</xdr:row>
      <xdr:rowOff>0</xdr:rowOff>
    </xdr:from>
    <xdr:to>
      <xdr:col>3</xdr:col>
      <xdr:colOff>-17768160</xdr:colOff>
      <xdr:row>2</xdr:row>
      <xdr:rowOff>256680</xdr:rowOff>
    </xdr:to>
    <xdr:pic>
      <xdr:nvPicPr>
        <xdr:cNvPr id="30" name="Picture 23">
          <a:extLst>
            <a:ext uri="{FF2B5EF4-FFF2-40B4-BE49-F238E27FC236}">
              <a16:creationId xmlns:a16="http://schemas.microsoft.com/office/drawing/2014/main" id="{00000000-0008-0000-0700-00001E000000}"/>
            </a:ext>
          </a:extLst>
        </xdr:cNvPr>
        <xdr:cNvPicPr/>
      </xdr:nvPicPr>
      <xdr:blipFill>
        <a:blip xmlns:r="http://schemas.openxmlformats.org/officeDocument/2006/relationships" r:embed="rId1"/>
        <a:stretch/>
      </xdr:blipFill>
      <xdr:spPr>
        <a:xfrm>
          <a:off x="6029280" y="876240"/>
          <a:ext cx="360000" cy="256680"/>
        </a:xfrm>
        <a:prstGeom prst="rect">
          <a:avLst/>
        </a:prstGeom>
        <a:ln>
          <a:noFill/>
        </a:ln>
      </xdr:spPr>
    </xdr:pic>
    <xdr:clientData/>
  </xdr:twoCellAnchor>
  <xdr:twoCellAnchor editAs="oneCell">
    <xdr:from>
      <xdr:col>3</xdr:col>
      <xdr:colOff>447840</xdr:colOff>
      <xdr:row>2</xdr:row>
      <xdr:rowOff>0</xdr:rowOff>
    </xdr:from>
    <xdr:to>
      <xdr:col>3</xdr:col>
      <xdr:colOff>-17768160</xdr:colOff>
      <xdr:row>2</xdr:row>
      <xdr:rowOff>256680</xdr:rowOff>
    </xdr:to>
    <xdr:pic>
      <xdr:nvPicPr>
        <xdr:cNvPr id="31" name="Picture 24">
          <a:extLst>
            <a:ext uri="{FF2B5EF4-FFF2-40B4-BE49-F238E27FC236}">
              <a16:creationId xmlns:a16="http://schemas.microsoft.com/office/drawing/2014/main" id="{00000000-0008-0000-0700-00001F000000}"/>
            </a:ext>
          </a:extLst>
        </xdr:cNvPr>
        <xdr:cNvPicPr/>
      </xdr:nvPicPr>
      <xdr:blipFill>
        <a:blip xmlns:r="http://schemas.openxmlformats.org/officeDocument/2006/relationships" r:embed="rId2"/>
        <a:stretch/>
      </xdr:blipFill>
      <xdr:spPr>
        <a:xfrm>
          <a:off x="6419880" y="876240"/>
          <a:ext cx="360000" cy="256680"/>
        </a:xfrm>
        <a:prstGeom prst="rect">
          <a:avLst/>
        </a:prstGeom>
        <a:ln>
          <a:noFill/>
        </a:ln>
      </xdr:spPr>
    </xdr:pic>
    <xdr:clientData/>
  </xdr:twoCellAnchor>
  <xdr:twoCellAnchor editAs="oneCell">
    <xdr:from>
      <xdr:col>3</xdr:col>
      <xdr:colOff>57240</xdr:colOff>
      <xdr:row>2</xdr:row>
      <xdr:rowOff>0</xdr:rowOff>
    </xdr:from>
    <xdr:to>
      <xdr:col>3</xdr:col>
      <xdr:colOff>-17768160</xdr:colOff>
      <xdr:row>2</xdr:row>
      <xdr:rowOff>256680</xdr:rowOff>
    </xdr:to>
    <xdr:pic>
      <xdr:nvPicPr>
        <xdr:cNvPr id="32" name="Picture 25">
          <a:extLst>
            <a:ext uri="{FF2B5EF4-FFF2-40B4-BE49-F238E27FC236}">
              <a16:creationId xmlns:a16="http://schemas.microsoft.com/office/drawing/2014/main" id="{00000000-0008-0000-0700-000020000000}"/>
            </a:ext>
          </a:extLst>
        </xdr:cNvPr>
        <xdr:cNvPicPr/>
      </xdr:nvPicPr>
      <xdr:blipFill>
        <a:blip xmlns:r="http://schemas.openxmlformats.org/officeDocument/2006/relationships" r:embed="rId2"/>
        <a:stretch/>
      </xdr:blipFill>
      <xdr:spPr>
        <a:xfrm>
          <a:off x="6029280" y="876240"/>
          <a:ext cx="360000" cy="256680"/>
        </a:xfrm>
        <a:prstGeom prst="rect">
          <a:avLst/>
        </a:prstGeom>
        <a:ln>
          <a:noFill/>
        </a:ln>
      </xdr:spPr>
    </xdr:pic>
    <xdr:clientData/>
  </xdr:twoCellAnchor>
  <xdr:twoCellAnchor editAs="oneCell">
    <xdr:from>
      <xdr:col>3</xdr:col>
      <xdr:colOff>47520</xdr:colOff>
      <xdr:row>2</xdr:row>
      <xdr:rowOff>47520</xdr:rowOff>
    </xdr:from>
    <xdr:to>
      <xdr:col>3</xdr:col>
      <xdr:colOff>-17768160</xdr:colOff>
      <xdr:row>2</xdr:row>
      <xdr:rowOff>304200</xdr:rowOff>
    </xdr:to>
    <xdr:pic>
      <xdr:nvPicPr>
        <xdr:cNvPr id="33" name="Picture 26">
          <a:extLst>
            <a:ext uri="{FF2B5EF4-FFF2-40B4-BE49-F238E27FC236}">
              <a16:creationId xmlns:a16="http://schemas.microsoft.com/office/drawing/2014/main" id="{00000000-0008-0000-0700-000021000000}"/>
            </a:ext>
          </a:extLst>
        </xdr:cNvPr>
        <xdr:cNvPicPr/>
      </xdr:nvPicPr>
      <xdr:blipFill>
        <a:blip xmlns:r="http://schemas.openxmlformats.org/officeDocument/2006/relationships" r:embed="rId1"/>
        <a:stretch/>
      </xdr:blipFill>
      <xdr:spPr>
        <a:xfrm>
          <a:off x="6019560" y="923760"/>
          <a:ext cx="360000" cy="256680"/>
        </a:xfrm>
        <a:prstGeom prst="rect">
          <a:avLst/>
        </a:prstGeom>
        <a:ln>
          <a:noFill/>
        </a:ln>
      </xdr:spPr>
    </xdr:pic>
    <xdr:clientData/>
  </xdr:twoCellAnchor>
  <xdr:twoCellAnchor editAs="oneCell">
    <xdr:from>
      <xdr:col>3</xdr:col>
      <xdr:colOff>0</xdr:colOff>
      <xdr:row>2</xdr:row>
      <xdr:rowOff>84600</xdr:rowOff>
    </xdr:from>
    <xdr:to>
      <xdr:col>3</xdr:col>
      <xdr:colOff>380520</xdr:colOff>
      <xdr:row>2</xdr:row>
      <xdr:rowOff>341280</xdr:rowOff>
    </xdr:to>
    <xdr:pic>
      <xdr:nvPicPr>
        <xdr:cNvPr id="34" name="Picture 29">
          <a:extLst>
            <a:ext uri="{FF2B5EF4-FFF2-40B4-BE49-F238E27FC236}">
              <a16:creationId xmlns:a16="http://schemas.microsoft.com/office/drawing/2014/main" id="{00000000-0008-0000-0700-000022000000}"/>
            </a:ext>
          </a:extLst>
        </xdr:cNvPr>
        <xdr:cNvPicPr/>
      </xdr:nvPicPr>
      <xdr:blipFill>
        <a:blip xmlns:r="http://schemas.openxmlformats.org/officeDocument/2006/relationships" r:embed="rId1"/>
        <a:stretch/>
      </xdr:blipFill>
      <xdr:spPr>
        <a:xfrm>
          <a:off x="5972040" y="960840"/>
          <a:ext cx="380520" cy="256680"/>
        </a:xfrm>
        <a:prstGeom prst="rect">
          <a:avLst/>
        </a:prstGeom>
        <a:ln>
          <a:noFill/>
        </a:ln>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9"/>
  <sheetViews>
    <sheetView view="pageBreakPreview" zoomScale="75" zoomScaleNormal="100" zoomScalePageLayoutView="75" workbookViewId="0">
      <selection activeCell="D5" sqref="D5"/>
    </sheetView>
  </sheetViews>
  <sheetFormatPr defaultRowHeight="12.75"/>
  <cols>
    <col min="1" max="1" width="4.625" style="44"/>
    <col min="2" max="2" width="30.875" style="44"/>
    <col min="3" max="3" width="13.25" style="44"/>
    <col min="4" max="4" width="29.125" style="44"/>
    <col min="5" max="5" width="16.875" style="44"/>
    <col min="6" max="6" width="18.375" style="45"/>
    <col min="7" max="7" width="18.125" style="45"/>
    <col min="8" max="1025" width="5.625" style="44"/>
  </cols>
  <sheetData>
    <row r="1" spans="1:1024" ht="34.5" customHeight="1">
      <c r="A1" s="13" t="s">
        <v>0</v>
      </c>
      <c r="B1" s="13"/>
      <c r="C1" s="13"/>
      <c r="D1" s="13"/>
      <c r="E1" s="13"/>
      <c r="F1" s="13"/>
      <c r="G1" s="13"/>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6.5" customHeight="1">
      <c r="A2" s="46"/>
      <c r="B2" s="47"/>
      <c r="C2" s="47"/>
      <c r="D2" s="47"/>
      <c r="E2" s="47"/>
      <c r="F2" s="47"/>
      <c r="G2" s="47"/>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2.5" customHeight="1">
      <c r="A3" s="48"/>
      <c r="B3" s="49" t="s">
        <v>1</v>
      </c>
      <c r="C3" s="50"/>
      <c r="D3" s="50" t="s">
        <v>2</v>
      </c>
      <c r="E3" s="50" t="s">
        <v>3</v>
      </c>
      <c r="F3" s="50" t="s">
        <v>4</v>
      </c>
      <c r="G3" s="51" t="s">
        <v>5</v>
      </c>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30" customHeight="1">
      <c r="A4" s="12" t="s">
        <v>6</v>
      </c>
      <c r="B4" s="11" t="s">
        <v>7</v>
      </c>
      <c r="C4" s="52" t="s">
        <v>8</v>
      </c>
      <c r="D4" s="53" t="s">
        <v>9</v>
      </c>
      <c r="E4" s="54">
        <f>'Ανάλυση Τιμών Μοντέλων'!F5</f>
        <v>19999.68</v>
      </c>
      <c r="F4" s="55" t="s">
        <v>10</v>
      </c>
      <c r="G4" s="56" t="s">
        <v>10</v>
      </c>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s="61" customFormat="1" ht="30" customHeight="1">
      <c r="A5" s="12"/>
      <c r="B5" s="11"/>
      <c r="C5" s="57" t="s">
        <v>10</v>
      </c>
      <c r="D5" s="58" t="s">
        <v>11</v>
      </c>
      <c r="E5" s="59" t="s">
        <v>10</v>
      </c>
      <c r="F5" s="59">
        <f>'Ανάλυση Τιμών Μοντέλων'!F10</f>
        <v>24500.088</v>
      </c>
      <c r="G5" s="60" t="s">
        <v>10</v>
      </c>
    </row>
    <row r="6" spans="1:1024" ht="30" customHeight="1">
      <c r="A6" s="12"/>
      <c r="B6" s="11"/>
      <c r="C6" s="62" t="s">
        <v>8</v>
      </c>
      <c r="D6" s="63" t="s">
        <v>12</v>
      </c>
      <c r="E6" s="64" t="s">
        <v>10</v>
      </c>
      <c r="F6" s="64">
        <f>'Ανάλυση Τιμών Μοντέλων'!F11</f>
        <v>24500.088</v>
      </c>
      <c r="G6" s="65" t="s">
        <v>10</v>
      </c>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30" customHeight="1">
      <c r="A7" s="12"/>
      <c r="B7" s="66" t="s">
        <v>13</v>
      </c>
      <c r="C7" s="67" t="s">
        <v>8</v>
      </c>
      <c r="D7" s="68" t="s">
        <v>14</v>
      </c>
      <c r="E7" s="69" t="s">
        <v>10</v>
      </c>
      <c r="F7" s="69" t="s">
        <v>10</v>
      </c>
      <c r="G7" s="70">
        <f>'Ανάλυση Τιμών Μοντέλων'!F15</f>
        <v>28099.703999999998</v>
      </c>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21.75">
      <c r="A8" s="71"/>
      <c r="B8" s="72"/>
      <c r="C8" s="72"/>
      <c r="D8" s="73"/>
      <c r="E8" s="73"/>
      <c r="F8" s="73"/>
      <c r="G8" s="73"/>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s="61" customFormat="1" ht="30" customHeight="1">
      <c r="A9" s="12" t="s">
        <v>15</v>
      </c>
      <c r="B9" s="66" t="s">
        <v>16</v>
      </c>
      <c r="C9" s="67" t="s">
        <v>8</v>
      </c>
      <c r="D9" s="68" t="s">
        <v>9</v>
      </c>
      <c r="E9" s="69">
        <f>'Ανάλυση Τιμών Μοντέλων'!F6</f>
        <v>21900.12</v>
      </c>
      <c r="F9" s="69" t="s">
        <v>10</v>
      </c>
      <c r="G9" s="70" t="s">
        <v>10</v>
      </c>
    </row>
    <row r="10" spans="1:1024" ht="30" customHeight="1">
      <c r="A10" s="12"/>
      <c r="B10" s="10" t="s">
        <v>17</v>
      </c>
      <c r="C10" s="74" t="s">
        <v>8</v>
      </c>
      <c r="D10" s="53" t="s">
        <v>9</v>
      </c>
      <c r="E10" s="54">
        <f>'Ανάλυση Τιμών Μοντέλων'!F7</f>
        <v>23999.800000000003</v>
      </c>
      <c r="F10" s="54">
        <f>'Ανάλυση Τιμών Μοντέλων'!F12</f>
        <v>24999.8</v>
      </c>
      <c r="G10" s="75" t="s">
        <v>10</v>
      </c>
      <c r="H10"/>
      <c r="I10"/>
      <c r="J10"/>
      <c r="K10"/>
      <c r="L10"/>
      <c r="M10"/>
      <c r="N10"/>
      <c r="O10"/>
    </row>
    <row r="11" spans="1:1024" ht="30" customHeight="1">
      <c r="A11" s="12"/>
      <c r="B11" s="10"/>
      <c r="C11" s="76" t="s">
        <v>10</v>
      </c>
      <c r="D11" s="58" t="s">
        <v>11</v>
      </c>
      <c r="E11" s="59">
        <f>'Ανάλυση Τιμών Μοντέλων'!F8</f>
        <v>26899.752</v>
      </c>
      <c r="F11" s="59">
        <f>'Ανάλυση Τιμών Μοντέλων'!F13</f>
        <v>27800.327999999998</v>
      </c>
      <c r="G11" s="77" t="s">
        <v>10</v>
      </c>
      <c r="H11"/>
      <c r="I11"/>
      <c r="J11"/>
      <c r="K11"/>
      <c r="L11"/>
      <c r="M11"/>
      <c r="N11"/>
      <c r="O11"/>
    </row>
    <row r="12" spans="1:1024" ht="30" customHeight="1">
      <c r="A12" s="12"/>
      <c r="B12" s="10"/>
      <c r="C12" s="78" t="s">
        <v>8</v>
      </c>
      <c r="D12" s="63" t="s">
        <v>12</v>
      </c>
      <c r="E12" s="64">
        <f>'Ανάλυση Τιμών Μοντέλων'!F9</f>
        <v>25999.8</v>
      </c>
      <c r="F12" s="64">
        <f>'Ανάλυση Τιμών Μοντέλων'!F14</f>
        <v>27000.288</v>
      </c>
      <c r="G12" s="79">
        <f>'Ανάλυση Τιμών Μοντέλων'!F16</f>
        <v>30699.648000000001</v>
      </c>
      <c r="H12"/>
      <c r="I12"/>
      <c r="J12"/>
      <c r="K12"/>
      <c r="L12"/>
      <c r="M12"/>
      <c r="N12"/>
      <c r="O12"/>
    </row>
    <row r="13" spans="1:1024" ht="12.75" customHeight="1">
      <c r="A13" s="9"/>
      <c r="B13" s="9"/>
      <c r="C13" s="9"/>
      <c r="D13" s="9"/>
      <c r="E13" s="9"/>
      <c r="F13" s="9"/>
      <c r="G13" s="80"/>
      <c r="H13"/>
      <c r="I13"/>
      <c r="J13"/>
      <c r="K13"/>
      <c r="L13"/>
      <c r="M13"/>
      <c r="N13"/>
      <c r="O13"/>
    </row>
    <row r="14" spans="1:1024" ht="245.25" customHeight="1">
      <c r="A14" s="8" t="s">
        <v>18</v>
      </c>
      <c r="B14" s="8"/>
      <c r="C14" s="8"/>
      <c r="D14" s="8"/>
      <c r="E14" s="8"/>
      <c r="F14" s="8"/>
      <c r="G14" s="8"/>
      <c r="H14"/>
      <c r="I14"/>
      <c r="J14"/>
      <c r="K14"/>
      <c r="L14"/>
      <c r="M14"/>
      <c r="N14"/>
      <c r="O14"/>
    </row>
    <row r="15" spans="1:1024" ht="32.25" customHeight="1">
      <c r="A15" s="7" t="s">
        <v>19</v>
      </c>
      <c r="B15" s="7"/>
      <c r="C15" s="7"/>
      <c r="D15" s="7"/>
      <c r="E15" s="7"/>
      <c r="F15" s="7"/>
      <c r="G15" s="7"/>
      <c r="H15" s="81"/>
      <c r="I15" s="81"/>
      <c r="J15" s="81"/>
      <c r="K15" s="81"/>
      <c r="L15" s="81"/>
      <c r="M15" s="81"/>
      <c r="N15" s="81"/>
      <c r="O15" s="81"/>
    </row>
    <row r="16" spans="1:1024" ht="15">
      <c r="A16" s="6"/>
      <c r="B16" s="6"/>
      <c r="C16" s="6"/>
      <c r="D16" s="6"/>
      <c r="E16" s="6"/>
      <c r="F16" s="6"/>
      <c r="G16" s="6"/>
    </row>
    <row r="17" spans="6:7" hidden="1">
      <c r="F17" s="82"/>
      <c r="G17" s="82"/>
    </row>
    <row r="18" spans="6:7" hidden="1">
      <c r="F18" s="82"/>
      <c r="G18" s="82"/>
    </row>
    <row r="19" spans="6:7">
      <c r="F19" s="82"/>
      <c r="G19" s="82"/>
    </row>
    <row r="20" spans="6:7" hidden="1">
      <c r="F20" s="82"/>
      <c r="G20" s="82"/>
    </row>
    <row r="21" spans="6:7" hidden="1">
      <c r="F21" s="82"/>
      <c r="G21" s="82"/>
    </row>
    <row r="22" spans="6:7">
      <c r="F22" s="82"/>
      <c r="G22" s="82"/>
    </row>
    <row r="23" spans="6:7">
      <c r="F23" s="82"/>
      <c r="G23" s="82"/>
    </row>
    <row r="24" spans="6:7">
      <c r="F24" s="82"/>
      <c r="G24" s="82"/>
    </row>
    <row r="25" spans="6:7">
      <c r="F25" s="82"/>
      <c r="G25" s="82"/>
    </row>
    <row r="26" spans="6:7">
      <c r="F26" s="82"/>
      <c r="G26" s="82"/>
    </row>
    <row r="27" spans="6:7">
      <c r="F27" s="82"/>
      <c r="G27" s="82"/>
    </row>
    <row r="28" spans="6:7">
      <c r="F28" s="82"/>
      <c r="G28" s="82"/>
    </row>
    <row r="29" spans="6:7">
      <c r="F29" s="82"/>
      <c r="G29" s="82"/>
    </row>
  </sheetData>
  <mergeCells count="9">
    <mergeCell ref="A13:F13"/>
    <mergeCell ref="A14:G14"/>
    <mergeCell ref="A15:G15"/>
    <mergeCell ref="A16:G16"/>
    <mergeCell ref="A1:G1"/>
    <mergeCell ref="A4:A7"/>
    <mergeCell ref="B4:B6"/>
    <mergeCell ref="A9:A12"/>
    <mergeCell ref="B10:B12"/>
  </mergeCells>
  <printOptions horizontalCentered="1"/>
  <pageMargins left="0.39374999999999999" right="0.39374999999999999" top="0.59027777777777801" bottom="0.39374999999999999" header="0.51180555555555496" footer="0.51180555555555496"/>
  <pageSetup paperSize="9" scale="64" firstPageNumber="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48576"/>
  <sheetViews>
    <sheetView view="pageBreakPreview" topLeftCell="A61" zoomScale="73" zoomScaleNormal="60" zoomScalePageLayoutView="73" workbookViewId="0">
      <selection activeCell="D84" sqref="D84"/>
    </sheetView>
  </sheetViews>
  <sheetFormatPr defaultRowHeight="22.5"/>
  <cols>
    <col min="1" max="1" width="103.75" style="83"/>
    <col min="2" max="2" width="18.25" style="84"/>
    <col min="3" max="3" width="16.125" style="85"/>
    <col min="4" max="4" width="19.875" style="85"/>
    <col min="5" max="5" width="14.5" style="85"/>
    <col min="6" max="1025" width="25.25" style="83"/>
  </cols>
  <sheetData>
    <row r="1" spans="1:1024" s="88" customFormat="1" ht="33" customHeight="1">
      <c r="A1" s="86" t="s">
        <v>20</v>
      </c>
      <c r="B1" s="87"/>
      <c r="C1" s="87"/>
      <c r="D1" s="87"/>
      <c r="E1" s="87"/>
    </row>
    <row r="2" spans="1:1024" ht="27" customHeight="1">
      <c r="A2" s="89"/>
      <c r="B2" s="90"/>
      <c r="C2" s="91" t="str">
        <f>Εκδόσεις!E3</f>
        <v>Active</v>
      </c>
      <c r="D2" s="91" t="str">
        <f>Εκδόσεις!F3</f>
        <v>Color Active</v>
      </c>
      <c r="E2" s="91" t="str">
        <f>Εκδόσεις!G3</f>
        <v>Innovation</v>
      </c>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94" customFormat="1" ht="26.25" customHeight="1">
      <c r="A3" s="92" t="s">
        <v>21</v>
      </c>
      <c r="B3" s="93"/>
      <c r="C3" s="5" t="s">
        <v>22</v>
      </c>
      <c r="D3" s="5"/>
      <c r="E3" s="5"/>
    </row>
    <row r="4" spans="1:1024" s="98" customFormat="1" ht="20.100000000000001" customHeight="1">
      <c r="A4" s="95" t="s">
        <v>23</v>
      </c>
      <c r="B4" s="96" t="s">
        <v>24</v>
      </c>
      <c r="C4" s="97" t="s">
        <v>25</v>
      </c>
      <c r="D4" s="97" t="s">
        <v>25</v>
      </c>
      <c r="E4" s="97" t="s">
        <v>25</v>
      </c>
    </row>
    <row r="5" spans="1:1024" s="98" customFormat="1" ht="20.100000000000001" customHeight="1">
      <c r="A5" s="95" t="s">
        <v>26</v>
      </c>
      <c r="B5" s="96"/>
      <c r="C5" s="97" t="s">
        <v>25</v>
      </c>
      <c r="D5" s="97" t="s">
        <v>25</v>
      </c>
      <c r="E5" s="97" t="s">
        <v>25</v>
      </c>
    </row>
    <row r="6" spans="1:1024" s="98" customFormat="1" ht="20.100000000000001" customHeight="1">
      <c r="A6" s="95" t="s">
        <v>27</v>
      </c>
      <c r="B6" s="96" t="s">
        <v>28</v>
      </c>
      <c r="C6" s="97" t="s">
        <v>25</v>
      </c>
      <c r="D6" s="97" t="s">
        <v>25</v>
      </c>
      <c r="E6" s="97" t="s">
        <v>10</v>
      </c>
    </row>
    <row r="7" spans="1:1024" s="98" customFormat="1" ht="20.100000000000001" customHeight="1">
      <c r="A7" s="95" t="s">
        <v>29</v>
      </c>
      <c r="B7" s="96" t="s">
        <v>30</v>
      </c>
      <c r="C7" s="97" t="s">
        <v>10</v>
      </c>
      <c r="D7" s="97" t="s">
        <v>10</v>
      </c>
      <c r="E7" s="97" t="s">
        <v>25</v>
      </c>
    </row>
    <row r="8" spans="1:1024" s="98" customFormat="1" ht="20.100000000000001" customHeight="1">
      <c r="A8" s="95" t="s">
        <v>31</v>
      </c>
      <c r="B8" s="96" t="s">
        <v>32</v>
      </c>
      <c r="C8" s="97" t="s">
        <v>10</v>
      </c>
      <c r="D8" s="97" t="s">
        <v>10</v>
      </c>
      <c r="E8" s="97" t="s">
        <v>33</v>
      </c>
    </row>
    <row r="9" spans="1:1024" ht="62.25" customHeight="1">
      <c r="A9" s="95" t="s">
        <v>34</v>
      </c>
      <c r="B9" s="96" t="s">
        <v>35</v>
      </c>
      <c r="C9" s="99" t="s">
        <v>10</v>
      </c>
      <c r="D9" s="99" t="s">
        <v>10</v>
      </c>
      <c r="E9" s="100">
        <f>'Ανάλυση Τιμών Προαιρ. εξοπλ.'!C5</f>
        <v>1250</v>
      </c>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s="94" customFormat="1" ht="17.25" customHeight="1">
      <c r="A10" s="4" t="s">
        <v>36</v>
      </c>
      <c r="B10" s="4"/>
      <c r="C10" s="4"/>
      <c r="D10" s="4"/>
      <c r="E10" s="101"/>
    </row>
    <row r="11" spans="1:1024" s="104" customFormat="1" ht="24" customHeight="1">
      <c r="A11" s="102" t="s">
        <v>37</v>
      </c>
      <c r="B11" s="103"/>
      <c r="C11" s="103"/>
      <c r="D11" s="103"/>
      <c r="E11" s="103"/>
    </row>
    <row r="12" spans="1:1024" s="107" customFormat="1" ht="18.75" customHeight="1">
      <c r="A12" s="105" t="s">
        <v>38</v>
      </c>
      <c r="B12" s="3" t="s">
        <v>39</v>
      </c>
      <c r="C12" s="2" t="s">
        <v>10</v>
      </c>
      <c r="D12" s="1" t="s">
        <v>25</v>
      </c>
      <c r="E12" s="1" t="s">
        <v>10</v>
      </c>
    </row>
    <row r="13" spans="1:1024" ht="54">
      <c r="A13" s="108" t="s">
        <v>40</v>
      </c>
      <c r="B13" s="3"/>
      <c r="C13" s="2"/>
      <c r="D13" s="1"/>
      <c r="E13" s="1"/>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s="98" customFormat="1" ht="20.100000000000001" customHeight="1">
      <c r="A14" s="95" t="s">
        <v>41</v>
      </c>
      <c r="B14" s="96" t="s">
        <v>42</v>
      </c>
      <c r="C14" s="97" t="s">
        <v>25</v>
      </c>
      <c r="D14" s="97" t="s">
        <v>25</v>
      </c>
      <c r="E14" s="97" t="s">
        <v>25</v>
      </c>
    </row>
    <row r="15" spans="1:1024" s="98" customFormat="1" ht="20.100000000000001" customHeight="1">
      <c r="A15" s="95" t="s">
        <v>43</v>
      </c>
      <c r="B15" s="96" t="s">
        <v>44</v>
      </c>
      <c r="C15" s="97" t="s">
        <v>10</v>
      </c>
      <c r="D15" s="97" t="s">
        <v>10</v>
      </c>
      <c r="E15" s="97" t="s">
        <v>25</v>
      </c>
    </row>
    <row r="16" spans="1:1024" s="98" customFormat="1" ht="20.100000000000001" customHeight="1">
      <c r="A16" s="95" t="s">
        <v>45</v>
      </c>
      <c r="B16" s="96" t="s">
        <v>46</v>
      </c>
      <c r="C16" s="97" t="s">
        <v>25</v>
      </c>
      <c r="D16" s="97" t="s">
        <v>25</v>
      </c>
      <c r="E16" s="97" t="s">
        <v>25</v>
      </c>
    </row>
    <row r="17" spans="1:1024" s="98" customFormat="1" ht="20.100000000000001" customHeight="1">
      <c r="A17" s="95" t="s">
        <v>47</v>
      </c>
      <c r="B17" s="96" t="s">
        <v>48</v>
      </c>
      <c r="C17" s="97" t="s">
        <v>25</v>
      </c>
      <c r="D17" s="97" t="s">
        <v>25</v>
      </c>
      <c r="E17" s="97" t="s">
        <v>25</v>
      </c>
    </row>
    <row r="18" spans="1:1024" s="98" customFormat="1" ht="20.100000000000001" customHeight="1">
      <c r="A18" s="95" t="s">
        <v>49</v>
      </c>
      <c r="B18" s="96" t="s">
        <v>50</v>
      </c>
      <c r="C18" s="97" t="s">
        <v>10</v>
      </c>
      <c r="D18" s="97" t="s">
        <v>10</v>
      </c>
      <c r="E18" s="97" t="s">
        <v>25</v>
      </c>
    </row>
    <row r="19" spans="1:1024" s="98" customFormat="1" ht="20.100000000000001" customHeight="1">
      <c r="A19" s="95" t="s">
        <v>51</v>
      </c>
      <c r="B19" s="96" t="s">
        <v>52</v>
      </c>
      <c r="C19" s="97" t="s">
        <v>25</v>
      </c>
      <c r="D19" s="97" t="s">
        <v>25</v>
      </c>
      <c r="E19" s="97" t="s">
        <v>25</v>
      </c>
    </row>
    <row r="20" spans="1:1024" s="98" customFormat="1" ht="20.100000000000001" customHeight="1">
      <c r="A20" s="95" t="s">
        <v>53</v>
      </c>
      <c r="B20" s="96" t="s">
        <v>54</v>
      </c>
      <c r="C20" s="97" t="s">
        <v>25</v>
      </c>
      <c r="D20" s="97" t="s">
        <v>25</v>
      </c>
      <c r="E20" s="97" t="s">
        <v>25</v>
      </c>
    </row>
    <row r="21" spans="1:1024" s="104" customFormat="1" ht="24" customHeight="1">
      <c r="A21" s="102" t="s">
        <v>55</v>
      </c>
      <c r="B21" s="109"/>
      <c r="C21" s="109"/>
      <c r="D21" s="109"/>
      <c r="E21" s="109"/>
    </row>
    <row r="22" spans="1:1024" s="98" customFormat="1" ht="36">
      <c r="A22" s="110" t="s">
        <v>56</v>
      </c>
      <c r="B22" s="96" t="s">
        <v>57</v>
      </c>
      <c r="C22" s="97" t="s">
        <v>25</v>
      </c>
      <c r="D22" s="100" t="s">
        <v>10</v>
      </c>
      <c r="E22" s="100" t="s">
        <v>10</v>
      </c>
    </row>
    <row r="23" spans="1:1024" s="98" customFormat="1" ht="36">
      <c r="A23" s="110" t="s">
        <v>58</v>
      </c>
      <c r="B23" s="96" t="s">
        <v>59</v>
      </c>
      <c r="C23" s="97">
        <f>'Ανάλυση Τιμών Προαιρ. εξοπλ.'!C7</f>
        <v>520</v>
      </c>
      <c r="D23" s="100" t="s">
        <v>10</v>
      </c>
      <c r="E23" s="100" t="s">
        <v>10</v>
      </c>
    </row>
    <row r="24" spans="1:1024" ht="36">
      <c r="A24" s="110" t="s">
        <v>60</v>
      </c>
      <c r="B24" s="96" t="s">
        <v>61</v>
      </c>
      <c r="C24" s="100" t="s">
        <v>10</v>
      </c>
      <c r="D24" s="100" t="s">
        <v>10</v>
      </c>
      <c r="E24" s="100" t="s">
        <v>25</v>
      </c>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36">
      <c r="A25" s="110" t="s">
        <v>62</v>
      </c>
      <c r="B25" s="96" t="s">
        <v>63</v>
      </c>
      <c r="C25" s="100" t="s">
        <v>10</v>
      </c>
      <c r="D25" s="100" t="s">
        <v>10</v>
      </c>
      <c r="E25" s="100">
        <f>'Ανάλυση Τιμών Προαιρ. εξοπλ.'!C8</f>
        <v>250</v>
      </c>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36">
      <c r="A26" s="110" t="s">
        <v>64</v>
      </c>
      <c r="B26" s="96" t="s">
        <v>65</v>
      </c>
      <c r="C26" s="100" t="s">
        <v>10</v>
      </c>
      <c r="D26" s="100" t="s">
        <v>25</v>
      </c>
      <c r="E26" s="100" t="s">
        <v>10</v>
      </c>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c r="A27" s="95" t="s">
        <v>66</v>
      </c>
      <c r="B27" s="96" t="s">
        <v>67</v>
      </c>
      <c r="C27" s="97" t="s">
        <v>25</v>
      </c>
      <c r="D27" s="97" t="s">
        <v>25</v>
      </c>
      <c r="E27" s="97" t="s">
        <v>25</v>
      </c>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s="104" customFormat="1" ht="24" customHeight="1">
      <c r="A28" s="43" t="s">
        <v>68</v>
      </c>
      <c r="B28" s="43"/>
      <c r="C28" s="43"/>
      <c r="D28" s="43"/>
      <c r="E28" s="43"/>
    </row>
    <row r="29" spans="1:1024" s="98" customFormat="1" ht="18.75" customHeight="1">
      <c r="A29" s="111" t="s">
        <v>69</v>
      </c>
      <c r="B29" s="3" t="s">
        <v>70</v>
      </c>
      <c r="C29" s="40" t="s">
        <v>25</v>
      </c>
      <c r="D29" s="42" t="s">
        <v>10</v>
      </c>
      <c r="E29" s="42" t="s">
        <v>10</v>
      </c>
    </row>
    <row r="30" spans="1:1024" ht="72">
      <c r="A30" s="112" t="s">
        <v>71</v>
      </c>
      <c r="B30" s="3"/>
      <c r="C30" s="40"/>
      <c r="D30" s="42"/>
      <c r="E30" s="42"/>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18.75" customHeight="1">
      <c r="A31" s="111" t="s">
        <v>72</v>
      </c>
      <c r="B31" s="3" t="s">
        <v>73</v>
      </c>
      <c r="C31" s="41">
        <f>'Ανάλυση Τιμών Προαιρ. εξοπλ.'!C21</f>
        <v>800</v>
      </c>
      <c r="D31" s="40" t="s">
        <v>25</v>
      </c>
      <c r="E31" s="40" t="s">
        <v>25</v>
      </c>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90">
      <c r="A32" s="112" t="s">
        <v>74</v>
      </c>
      <c r="B32" s="3"/>
      <c r="C32" s="41"/>
      <c r="D32" s="40"/>
      <c r="E32" s="40"/>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c r="A33" s="95" t="s">
        <v>75</v>
      </c>
      <c r="B33" s="96" t="s">
        <v>76</v>
      </c>
      <c r="C33" s="97" t="s">
        <v>25</v>
      </c>
      <c r="D33" s="97" t="s">
        <v>25</v>
      </c>
      <c r="E33" s="97" t="s">
        <v>25</v>
      </c>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c r="A34" s="95" t="s">
        <v>77</v>
      </c>
      <c r="B34" s="96" t="s">
        <v>78</v>
      </c>
      <c r="C34" s="97">
        <f>'Ανάλυση Τιμών Προαιρ. εξοπλ.'!C22</f>
        <v>120</v>
      </c>
      <c r="D34" s="97">
        <f>'Ανάλυση Τιμών Προαιρ. εξοπλ.'!C22</f>
        <v>120</v>
      </c>
      <c r="E34" s="97">
        <f>'Ανάλυση Τιμών Προαιρ. εξοπλ.'!C22</f>
        <v>120</v>
      </c>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c r="A35" s="95" t="s">
        <v>79</v>
      </c>
      <c r="B35" s="96"/>
      <c r="C35" s="97" t="s">
        <v>25</v>
      </c>
      <c r="D35" s="97" t="s">
        <v>25</v>
      </c>
      <c r="E35" s="97" t="s">
        <v>25</v>
      </c>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s="114" customFormat="1" ht="15.75" customHeight="1">
      <c r="A36" s="39" t="s">
        <v>80</v>
      </c>
      <c r="B36" s="39"/>
      <c r="C36" s="39"/>
      <c r="D36" s="39"/>
      <c r="E36" s="113"/>
    </row>
    <row r="37" spans="1:1024" s="104" customFormat="1" ht="24" customHeight="1">
      <c r="A37" s="102" t="s">
        <v>81</v>
      </c>
      <c r="B37" s="109"/>
      <c r="C37" s="109"/>
      <c r="D37" s="109"/>
      <c r="E37" s="109"/>
    </row>
    <row r="38" spans="1:1024" s="98" customFormat="1" ht="18.75">
      <c r="A38" s="95" t="s">
        <v>82</v>
      </c>
      <c r="B38" s="96" t="s">
        <v>83</v>
      </c>
      <c r="C38" s="97" t="s">
        <v>33</v>
      </c>
      <c r="D38" s="97" t="s">
        <v>10</v>
      </c>
      <c r="E38" s="97" t="s">
        <v>33</v>
      </c>
    </row>
    <row r="39" spans="1:1024" s="98" customFormat="1" ht="18.75">
      <c r="A39" s="95" t="s">
        <v>84</v>
      </c>
      <c r="B39" s="96" t="s">
        <v>85</v>
      </c>
      <c r="C39" s="97">
        <f>'Ανάλυση Τιμών Προαιρ. εξοπλ.'!C10</f>
        <v>150</v>
      </c>
      <c r="D39" s="97">
        <f>'Ανάλυση Τιμών Προαιρ. εξοπλ.'!C10</f>
        <v>150</v>
      </c>
      <c r="E39" s="97">
        <f>'Ανάλυση Τιμών Προαιρ. εξοπλ.'!C10</f>
        <v>150</v>
      </c>
    </row>
    <row r="40" spans="1:1024" s="98" customFormat="1" ht="18.75">
      <c r="A40" s="95" t="s">
        <v>86</v>
      </c>
      <c r="B40" s="96" t="s">
        <v>87</v>
      </c>
      <c r="C40" s="97">
        <f>'Ανάλυση Τιμών Προαιρ. εξοπλ.'!C11</f>
        <v>500</v>
      </c>
      <c r="D40" s="97">
        <f>'Ανάλυση Τιμών Προαιρ. εξοπλ.'!C11</f>
        <v>500</v>
      </c>
      <c r="E40" s="97">
        <f>'Ανάλυση Τιμών Προαιρ. εξοπλ.'!C11</f>
        <v>500</v>
      </c>
    </row>
    <row r="41" spans="1:1024" s="98" customFormat="1" ht="18.75">
      <c r="A41" s="95" t="s">
        <v>88</v>
      </c>
      <c r="B41" s="96" t="s">
        <v>89</v>
      </c>
      <c r="C41" s="97">
        <f>'Ανάλυση Τιμών Προαιρ. εξοπλ.'!C12</f>
        <v>500</v>
      </c>
      <c r="D41" s="97">
        <f>'Ανάλυση Τιμών Προαιρ. εξοπλ.'!C12</f>
        <v>500</v>
      </c>
      <c r="E41" s="97">
        <f>'Ανάλυση Τιμών Προαιρ. εξοπλ.'!C12</f>
        <v>500</v>
      </c>
    </row>
    <row r="42" spans="1:1024" s="98" customFormat="1" ht="18.75">
      <c r="A42" s="95" t="s">
        <v>90</v>
      </c>
      <c r="B42" s="96" t="s">
        <v>91</v>
      </c>
      <c r="C42" s="97">
        <f>'Ανάλυση Τιμών Προαιρ. εξοπλ.'!C13</f>
        <v>800</v>
      </c>
      <c r="D42" s="97">
        <f>'Ανάλυση Τιμών Προαιρ. εξοπλ.'!C13</f>
        <v>800</v>
      </c>
      <c r="E42" s="97">
        <f>'Ανάλυση Τιμών Προαιρ. εξοπλ.'!C13</f>
        <v>800</v>
      </c>
    </row>
    <row r="43" spans="1:1024" s="104" customFormat="1" ht="24" customHeight="1">
      <c r="A43" s="102" t="s">
        <v>92</v>
      </c>
      <c r="B43" s="115"/>
      <c r="C43" s="115"/>
      <c r="D43" s="115"/>
      <c r="E43" s="115"/>
    </row>
    <row r="44" spans="1:1024" s="116" customFormat="1" ht="26.25">
      <c r="A44" s="95" t="s">
        <v>93</v>
      </c>
      <c r="B44" s="96" t="s">
        <v>94</v>
      </c>
      <c r="C44" s="97" t="s">
        <v>25</v>
      </c>
      <c r="D44" s="97" t="s">
        <v>25</v>
      </c>
      <c r="E44" s="97" t="s">
        <v>25</v>
      </c>
    </row>
    <row r="45" spans="1:1024" s="116" customFormat="1" ht="36">
      <c r="A45" s="95" t="s">
        <v>95</v>
      </c>
      <c r="B45" s="96" t="s">
        <v>96</v>
      </c>
      <c r="C45" s="97">
        <f>'Ανάλυση Τιμών Προαιρ. εξοπλ.'!C15</f>
        <v>400</v>
      </c>
      <c r="D45" s="97">
        <f>'Ανάλυση Τιμών Προαιρ. εξοπλ.'!C15</f>
        <v>400</v>
      </c>
      <c r="E45" s="97">
        <f>'Ανάλυση Τιμών Προαιρ. εξοπλ.'!C15</f>
        <v>400</v>
      </c>
    </row>
    <row r="46" spans="1:1024" s="116" customFormat="1" ht="20.100000000000001" customHeight="1">
      <c r="A46" s="95" t="s">
        <v>97</v>
      </c>
      <c r="B46" s="96" t="s">
        <v>98</v>
      </c>
      <c r="C46" s="97">
        <f>'Ανάλυση Τιμών Προαιρ. εξοπλ.'!C16</f>
        <v>320</v>
      </c>
      <c r="D46" s="97">
        <f>'Ανάλυση Τιμών Προαιρ. εξοπλ.'!C16</f>
        <v>320</v>
      </c>
      <c r="E46" s="97" t="s">
        <v>25</v>
      </c>
    </row>
    <row r="47" spans="1:1024" s="116" customFormat="1" ht="20.100000000000001" customHeight="1">
      <c r="A47" s="95" t="s">
        <v>99</v>
      </c>
      <c r="B47" s="96" t="s">
        <v>100</v>
      </c>
      <c r="C47" s="97" t="s">
        <v>25</v>
      </c>
      <c r="D47" s="97" t="s">
        <v>25</v>
      </c>
      <c r="E47" s="97" t="s">
        <v>25</v>
      </c>
    </row>
    <row r="48" spans="1:1024" s="116" customFormat="1" ht="20.100000000000001" customHeight="1">
      <c r="A48" s="95" t="s">
        <v>101</v>
      </c>
      <c r="B48" s="96" t="s">
        <v>102</v>
      </c>
      <c r="C48" s="97" t="s">
        <v>25</v>
      </c>
      <c r="D48" s="97" t="s">
        <v>25</v>
      </c>
      <c r="E48" s="97" t="s">
        <v>25</v>
      </c>
    </row>
    <row r="49" spans="1:1024" s="117" customFormat="1" ht="18.75" customHeight="1">
      <c r="A49" s="105" t="s">
        <v>103</v>
      </c>
      <c r="B49" s="3" t="s">
        <v>104</v>
      </c>
      <c r="C49" s="2" t="s">
        <v>25</v>
      </c>
      <c r="D49" s="1" t="s">
        <v>25</v>
      </c>
      <c r="E49" s="1" t="s">
        <v>25</v>
      </c>
    </row>
    <row r="50" spans="1:1024" ht="72">
      <c r="A50" s="108" t="s">
        <v>105</v>
      </c>
      <c r="B50" s="3"/>
      <c r="C50" s="2"/>
      <c r="D50" s="1"/>
      <c r="E50" s="1"/>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s="116" customFormat="1" ht="26.25" customHeight="1">
      <c r="A51" s="105" t="s">
        <v>106</v>
      </c>
      <c r="B51" s="3" t="s">
        <v>107</v>
      </c>
      <c r="C51" s="2" t="s">
        <v>10</v>
      </c>
      <c r="D51" s="2" t="s">
        <v>10</v>
      </c>
      <c r="E51" s="2" t="s">
        <v>25</v>
      </c>
    </row>
    <row r="52" spans="1:1024" ht="90">
      <c r="A52" s="108" t="s">
        <v>108</v>
      </c>
      <c r="B52" s="3"/>
      <c r="C52" s="2"/>
      <c r="D52" s="2"/>
      <c r="E52" s="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s="117" customFormat="1" ht="18.75" customHeight="1">
      <c r="A53" s="105" t="s">
        <v>109</v>
      </c>
      <c r="B53" s="3" t="s">
        <v>110</v>
      </c>
      <c r="C53" s="2">
        <f>'Ανάλυση Τιμών Προαιρ. εξοπλ.'!C17</f>
        <v>1350</v>
      </c>
      <c r="D53" s="2">
        <f>'Ανάλυση Τιμών Προαιρ. εξοπλ.'!C17</f>
        <v>1350</v>
      </c>
      <c r="E53" s="1" t="s">
        <v>25</v>
      </c>
    </row>
    <row r="54" spans="1:1024" ht="72">
      <c r="A54" s="108" t="s">
        <v>111</v>
      </c>
      <c r="B54" s="3"/>
      <c r="C54" s="2"/>
      <c r="D54" s="2"/>
      <c r="E54" s="1"/>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18.75" customHeight="1">
      <c r="A55" s="105" t="s">
        <v>112</v>
      </c>
      <c r="B55" s="3" t="s">
        <v>113</v>
      </c>
      <c r="C55" s="2">
        <f>'Ανάλυση Τιμών Προαιρ. εξοπλ.'!C18</f>
        <v>420</v>
      </c>
      <c r="D55" s="2">
        <f>'Ανάλυση Τιμών Προαιρ. εξοπλ.'!C18</f>
        <v>420</v>
      </c>
      <c r="E55" s="1" t="s">
        <v>25</v>
      </c>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72.75" customHeight="1">
      <c r="A56" s="108" t="s">
        <v>114</v>
      </c>
      <c r="B56" s="3"/>
      <c r="C56" s="2"/>
      <c r="D56" s="2"/>
      <c r="E56" s="1"/>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s="116" customFormat="1" ht="20.100000000000001" customHeight="1">
      <c r="A57" s="95" t="s">
        <v>115</v>
      </c>
      <c r="B57" s="96" t="s">
        <v>116</v>
      </c>
      <c r="C57" s="97">
        <f>'Ανάλυση Τιμών Προαιρ. εξοπλ.'!C19</f>
        <v>490</v>
      </c>
      <c r="D57" s="97" t="s">
        <v>25</v>
      </c>
      <c r="E57" s="97" t="s">
        <v>25</v>
      </c>
    </row>
    <row r="58" spans="1:1024" s="116" customFormat="1" ht="20.100000000000001" customHeight="1">
      <c r="A58" s="95" t="s">
        <v>117</v>
      </c>
      <c r="B58" s="96" t="s">
        <v>118</v>
      </c>
      <c r="C58" s="97" t="s">
        <v>25</v>
      </c>
      <c r="D58" s="97" t="s">
        <v>25</v>
      </c>
      <c r="E58" s="97" t="s">
        <v>25</v>
      </c>
    </row>
    <row r="59" spans="1:1024" s="116" customFormat="1" ht="20.100000000000001" customHeight="1">
      <c r="A59" s="95" t="s">
        <v>119</v>
      </c>
      <c r="B59" s="96"/>
      <c r="C59" s="97" t="s">
        <v>25</v>
      </c>
      <c r="D59" s="97" t="s">
        <v>25</v>
      </c>
      <c r="E59" s="97" t="s">
        <v>25</v>
      </c>
    </row>
    <row r="60" spans="1:1024" s="116" customFormat="1" ht="20.100000000000001" customHeight="1">
      <c r="A60" s="95" t="s">
        <v>120</v>
      </c>
      <c r="B60" s="96" t="s">
        <v>121</v>
      </c>
      <c r="C60" s="97" t="s">
        <v>25</v>
      </c>
      <c r="D60" s="97" t="s">
        <v>25</v>
      </c>
      <c r="E60" s="97" t="s">
        <v>10</v>
      </c>
    </row>
    <row r="61" spans="1:1024" s="116" customFormat="1" ht="20.100000000000001" customHeight="1">
      <c r="A61" s="95" t="s">
        <v>122</v>
      </c>
      <c r="B61" s="96" t="s">
        <v>123</v>
      </c>
      <c r="C61" s="97" t="s">
        <v>25</v>
      </c>
      <c r="D61" s="97" t="s">
        <v>25</v>
      </c>
      <c r="E61" s="97" t="s">
        <v>25</v>
      </c>
    </row>
    <row r="62" spans="1:1024" s="116" customFormat="1" ht="20.100000000000001" customHeight="1">
      <c r="A62" s="95" t="s">
        <v>124</v>
      </c>
      <c r="B62" s="96" t="s">
        <v>125</v>
      </c>
      <c r="C62" s="97" t="s">
        <v>25</v>
      </c>
      <c r="D62" s="97" t="s">
        <v>25</v>
      </c>
      <c r="E62" s="97" t="s">
        <v>25</v>
      </c>
    </row>
    <row r="63" spans="1:1024" s="116" customFormat="1" ht="20.100000000000001" customHeight="1">
      <c r="A63" s="95" t="s">
        <v>126</v>
      </c>
      <c r="B63" s="96" t="s">
        <v>127</v>
      </c>
      <c r="C63" s="97" t="s">
        <v>25</v>
      </c>
      <c r="D63" s="97" t="s">
        <v>25</v>
      </c>
      <c r="E63" s="97" t="s">
        <v>25</v>
      </c>
    </row>
    <row r="64" spans="1:1024" s="116" customFormat="1" ht="20.100000000000001" customHeight="1">
      <c r="A64" s="95" t="s">
        <v>128</v>
      </c>
      <c r="B64" s="96" t="s">
        <v>129</v>
      </c>
      <c r="C64" s="97" t="s">
        <v>25</v>
      </c>
      <c r="D64" s="97" t="s">
        <v>25</v>
      </c>
      <c r="E64" s="97" t="s">
        <v>25</v>
      </c>
    </row>
    <row r="65" spans="1:1024" s="116" customFormat="1" ht="20.100000000000001" customHeight="1">
      <c r="A65" s="95" t="s">
        <v>130</v>
      </c>
      <c r="B65" s="96" t="s">
        <v>131</v>
      </c>
      <c r="C65" s="97" t="s">
        <v>25</v>
      </c>
      <c r="D65" s="97" t="s">
        <v>25</v>
      </c>
      <c r="E65" s="97" t="s">
        <v>25</v>
      </c>
    </row>
    <row r="66" spans="1:1024" s="116" customFormat="1" ht="20.100000000000001" customHeight="1">
      <c r="A66" s="95" t="s">
        <v>132</v>
      </c>
      <c r="B66" s="96" t="s">
        <v>133</v>
      </c>
      <c r="C66" s="97" t="s">
        <v>25</v>
      </c>
      <c r="D66" s="97" t="s">
        <v>25</v>
      </c>
      <c r="E66" s="97" t="s">
        <v>25</v>
      </c>
    </row>
    <row r="67" spans="1:1024" s="116" customFormat="1" ht="20.100000000000001" customHeight="1">
      <c r="A67" s="95" t="s">
        <v>134</v>
      </c>
      <c r="B67" s="96" t="s">
        <v>135</v>
      </c>
      <c r="C67" s="97" t="s">
        <v>25</v>
      </c>
      <c r="D67" s="97" t="s">
        <v>25</v>
      </c>
      <c r="E67" s="97" t="s">
        <v>25</v>
      </c>
    </row>
    <row r="68" spans="1:1024" s="116" customFormat="1" ht="20.100000000000001" customHeight="1">
      <c r="A68" s="95" t="s">
        <v>136</v>
      </c>
      <c r="B68" s="96" t="s">
        <v>137</v>
      </c>
      <c r="C68" s="97" t="s">
        <v>25</v>
      </c>
      <c r="D68" s="97" t="s">
        <v>25</v>
      </c>
      <c r="E68" s="97" t="s">
        <v>25</v>
      </c>
    </row>
    <row r="69" spans="1:1024" s="116" customFormat="1" ht="36">
      <c r="A69" s="110" t="s">
        <v>138</v>
      </c>
      <c r="B69" s="96" t="s">
        <v>139</v>
      </c>
      <c r="C69" s="97" t="s">
        <v>25</v>
      </c>
      <c r="D69" s="97" t="s">
        <v>25</v>
      </c>
      <c r="E69" s="97" t="s">
        <v>25</v>
      </c>
    </row>
    <row r="70" spans="1:1024" s="116" customFormat="1" ht="54">
      <c r="A70" s="110" t="s">
        <v>140</v>
      </c>
      <c r="B70" s="96" t="s">
        <v>141</v>
      </c>
      <c r="C70" s="97" t="s">
        <v>25</v>
      </c>
      <c r="D70" s="97" t="s">
        <v>25</v>
      </c>
      <c r="E70" s="97" t="s">
        <v>25</v>
      </c>
    </row>
    <row r="71" spans="1:1024" ht="20.100000000000001" customHeight="1">
      <c r="A71" s="95" t="s">
        <v>142</v>
      </c>
      <c r="B71" s="96" t="s">
        <v>143</v>
      </c>
      <c r="C71" s="97" t="s">
        <v>25</v>
      </c>
      <c r="D71" s="97" t="s">
        <v>25</v>
      </c>
      <c r="E71" s="97" t="s">
        <v>25</v>
      </c>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row>
    <row r="72" spans="1:1024" ht="20.100000000000001" customHeight="1">
      <c r="A72" s="95" t="s">
        <v>144</v>
      </c>
      <c r="B72" s="96" t="s">
        <v>145</v>
      </c>
      <c r="C72" s="97" t="s">
        <v>25</v>
      </c>
      <c r="D72" s="97" t="s">
        <v>25</v>
      </c>
      <c r="E72" s="97" t="s">
        <v>25</v>
      </c>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ht="20.100000000000001" customHeight="1">
      <c r="A73" s="95" t="s">
        <v>146</v>
      </c>
      <c r="B73" s="96" t="s">
        <v>147</v>
      </c>
      <c r="C73" s="97" t="s">
        <v>25</v>
      </c>
      <c r="D73" s="97" t="s">
        <v>25</v>
      </c>
      <c r="E73" s="97" t="s">
        <v>25</v>
      </c>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row>
    <row r="74" spans="1:1024" s="104" customFormat="1" ht="24" customHeight="1">
      <c r="A74" s="118" t="s">
        <v>148</v>
      </c>
      <c r="B74" s="118"/>
      <c r="C74" s="118"/>
      <c r="D74" s="118"/>
      <c r="E74" s="118"/>
    </row>
    <row r="75" spans="1:1024" s="116" customFormat="1" ht="36.75" customHeight="1">
      <c r="A75" s="95" t="s">
        <v>149</v>
      </c>
      <c r="B75" s="96" t="s">
        <v>150</v>
      </c>
      <c r="C75" s="97" t="s">
        <v>25</v>
      </c>
      <c r="D75" s="97" t="s">
        <v>25</v>
      </c>
      <c r="E75" s="97" t="s">
        <v>25</v>
      </c>
    </row>
    <row r="76" spans="1:1024">
      <c r="A76" s="110" t="s">
        <v>151</v>
      </c>
      <c r="B76" s="96" t="s">
        <v>152</v>
      </c>
      <c r="C76" s="106">
        <f>'Ανάλυση Τιμών Προαιρ. εξοπλ.'!C24</f>
        <v>320</v>
      </c>
      <c r="D76" s="106">
        <f>'Ανάλυση Τιμών Προαιρ. εξοπλ.'!C24</f>
        <v>320</v>
      </c>
      <c r="E76" s="106" t="s">
        <v>10</v>
      </c>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row>
    <row r="77" spans="1:1024" ht="36">
      <c r="A77" s="110" t="s">
        <v>153</v>
      </c>
      <c r="B77" s="96" t="s">
        <v>154</v>
      </c>
      <c r="C77" s="106" t="s">
        <v>10</v>
      </c>
      <c r="D77" s="106" t="s">
        <v>10</v>
      </c>
      <c r="E77" s="106">
        <f>'Ανάλυση Τιμών Προαιρ. εξοπλ.'!C25</f>
        <v>420</v>
      </c>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c r="AMJ77"/>
    </row>
    <row r="78" spans="1:1024" ht="20.100000000000001" customHeight="1">
      <c r="A78" s="95" t="s">
        <v>155</v>
      </c>
      <c r="B78" s="96" t="s">
        <v>156</v>
      </c>
      <c r="C78" s="97" t="s">
        <v>25</v>
      </c>
      <c r="D78" s="97" t="s">
        <v>25</v>
      </c>
      <c r="E78" s="97" t="s">
        <v>25</v>
      </c>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row>
    <row r="79" spans="1:1024" ht="20.100000000000001" customHeight="1">
      <c r="A79" s="95" t="s">
        <v>157</v>
      </c>
      <c r="B79" s="96" t="s">
        <v>158</v>
      </c>
      <c r="C79" s="97" t="s">
        <v>25</v>
      </c>
      <c r="D79" s="97" t="s">
        <v>25</v>
      </c>
      <c r="E79" s="97" t="s">
        <v>25</v>
      </c>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row>
    <row r="80" spans="1:1024" ht="20.100000000000001" customHeight="1">
      <c r="A80" s="95" t="s">
        <v>159</v>
      </c>
      <c r="B80" s="96"/>
      <c r="C80" s="97" t="s">
        <v>25</v>
      </c>
      <c r="D80" s="97" t="s">
        <v>25</v>
      </c>
      <c r="E80" s="97" t="s">
        <v>25</v>
      </c>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c r="AIP80"/>
      <c r="AIQ80"/>
      <c r="AIR80"/>
      <c r="AIS80"/>
      <c r="AIT80"/>
      <c r="AIU80"/>
      <c r="AIV80"/>
      <c r="AIW80"/>
      <c r="AIX80"/>
      <c r="AIY80"/>
      <c r="AIZ80"/>
      <c r="AJA80"/>
      <c r="AJB80"/>
      <c r="AJC80"/>
      <c r="AJD80"/>
      <c r="AJE80"/>
      <c r="AJF80"/>
      <c r="AJG80"/>
      <c r="AJH80"/>
      <c r="AJI80"/>
      <c r="AJJ80"/>
      <c r="AJK80"/>
      <c r="AJL80"/>
      <c r="AJM80"/>
      <c r="AJN80"/>
      <c r="AJO80"/>
      <c r="AJP80"/>
      <c r="AJQ80"/>
      <c r="AJR80"/>
      <c r="AJS80"/>
      <c r="AJT80"/>
      <c r="AJU80"/>
      <c r="AJV80"/>
      <c r="AJW80"/>
      <c r="AJX80"/>
      <c r="AJY80"/>
      <c r="AJZ80"/>
      <c r="AKA80"/>
      <c r="AKB80"/>
      <c r="AKC80"/>
      <c r="AKD80"/>
      <c r="AKE80"/>
      <c r="AKF80"/>
      <c r="AKG80"/>
      <c r="AKH80"/>
      <c r="AKI80"/>
      <c r="AKJ80"/>
      <c r="AKK80"/>
      <c r="AKL80"/>
      <c r="AKM80"/>
      <c r="AKN80"/>
      <c r="AKO80"/>
      <c r="AKP80"/>
      <c r="AKQ80"/>
      <c r="AKR80"/>
      <c r="AKS80"/>
      <c r="AKT80"/>
      <c r="AKU80"/>
      <c r="AKV80"/>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c r="AMH80"/>
      <c r="AMI80"/>
      <c r="AMJ80"/>
    </row>
    <row r="81" spans="1:1024" ht="20.100000000000001" customHeight="1">
      <c r="A81" s="95" t="s">
        <v>160</v>
      </c>
      <c r="B81" s="96" t="s">
        <v>161</v>
      </c>
      <c r="C81" s="97" t="s">
        <v>25</v>
      </c>
      <c r="D81" s="97" t="s">
        <v>25</v>
      </c>
      <c r="E81" s="97" t="s">
        <v>25</v>
      </c>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c r="AIP81"/>
      <c r="AIQ81"/>
      <c r="AIR81"/>
      <c r="AIS81"/>
      <c r="AIT81"/>
      <c r="AIU81"/>
      <c r="AIV81"/>
      <c r="AIW81"/>
      <c r="AIX81"/>
      <c r="AIY81"/>
      <c r="AIZ81"/>
      <c r="AJA81"/>
      <c r="AJB81"/>
      <c r="AJC81"/>
      <c r="AJD81"/>
      <c r="AJE81"/>
      <c r="AJF81"/>
      <c r="AJG81"/>
      <c r="AJH81"/>
      <c r="AJI81"/>
      <c r="AJJ81"/>
      <c r="AJK81"/>
      <c r="AJL81"/>
      <c r="AJM81"/>
      <c r="AJN81"/>
      <c r="AJO81"/>
      <c r="AJP81"/>
      <c r="AJQ81"/>
      <c r="AJR81"/>
      <c r="AJS81"/>
      <c r="AJT81"/>
      <c r="AJU81"/>
      <c r="AJV81"/>
      <c r="AJW81"/>
      <c r="AJX81"/>
      <c r="AJY81"/>
      <c r="AJZ81"/>
      <c r="AKA81"/>
      <c r="AKB81"/>
      <c r="AKC81"/>
      <c r="AKD81"/>
      <c r="AKE81"/>
      <c r="AKF81"/>
      <c r="AKG81"/>
      <c r="AKH81"/>
      <c r="AKI81"/>
      <c r="AKJ81"/>
      <c r="AKK81"/>
      <c r="AKL81"/>
      <c r="AKM81"/>
      <c r="AKN81"/>
      <c r="AKO81"/>
      <c r="AKP81"/>
      <c r="AKQ81"/>
      <c r="AKR81"/>
      <c r="AKS81"/>
      <c r="AKT81"/>
      <c r="AKU81"/>
      <c r="AKV81"/>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c r="AMH81"/>
      <c r="AMI81"/>
      <c r="AMJ81"/>
    </row>
    <row r="82" spans="1:1024" ht="20.100000000000001" customHeight="1">
      <c r="A82" s="95" t="s">
        <v>162</v>
      </c>
      <c r="B82" s="96"/>
      <c r="C82" s="97" t="s">
        <v>25</v>
      </c>
      <c r="D82" s="97" t="s">
        <v>25</v>
      </c>
      <c r="E82" s="97" t="s">
        <v>25</v>
      </c>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row>
    <row r="83" spans="1:1024" ht="54">
      <c r="A83" s="110" t="s">
        <v>163</v>
      </c>
      <c r="B83" s="96" t="s">
        <v>164</v>
      </c>
      <c r="C83" s="97" t="s">
        <v>25</v>
      </c>
      <c r="D83" s="97" t="s">
        <v>25</v>
      </c>
      <c r="E83" s="97" t="s">
        <v>25</v>
      </c>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row>
    <row r="84" spans="1:1024" ht="20.100000000000001" customHeight="1">
      <c r="A84" s="95" t="s">
        <v>165</v>
      </c>
      <c r="B84" s="96" t="s">
        <v>166</v>
      </c>
      <c r="C84" s="97">
        <f>'Ανάλυση Τιμών Προαιρ. εξοπλ.'!C26</f>
        <v>600</v>
      </c>
      <c r="D84" s="97">
        <f>'Ανάλυση Τιμών Προαιρ. εξοπλ.'!C26</f>
        <v>600</v>
      </c>
      <c r="E84" s="97">
        <f>'Ανάλυση Τιμών Προαιρ. εξοπλ.'!C26</f>
        <v>600</v>
      </c>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c r="TL84"/>
      <c r="TM84"/>
      <c r="TN84"/>
      <c r="TO84"/>
      <c r="TP84"/>
      <c r="TQ84"/>
      <c r="TR84"/>
      <c r="TS84"/>
      <c r="TT84"/>
      <c r="TU84"/>
      <c r="TV84"/>
      <c r="TW84"/>
      <c r="TX84"/>
      <c r="TY84"/>
      <c r="TZ84"/>
      <c r="UA84"/>
      <c r="UB84"/>
      <c r="UC84"/>
      <c r="UD84"/>
      <c r="UE84"/>
      <c r="UF84"/>
      <c r="UG84"/>
      <c r="UH84"/>
      <c r="UI84"/>
      <c r="UJ84"/>
      <c r="UK84"/>
      <c r="UL84"/>
      <c r="UM84"/>
      <c r="UN84"/>
      <c r="UO84"/>
      <c r="UP84"/>
      <c r="UQ84"/>
      <c r="UR84"/>
      <c r="US84"/>
      <c r="UT84"/>
      <c r="UU84"/>
      <c r="UV84"/>
      <c r="UW84"/>
      <c r="UX84"/>
      <c r="UY84"/>
      <c r="UZ84"/>
      <c r="VA84"/>
      <c r="VB84"/>
      <c r="VC84"/>
      <c r="VD84"/>
      <c r="VE84"/>
      <c r="VF84"/>
      <c r="VG84"/>
      <c r="VH84"/>
      <c r="VI84"/>
      <c r="VJ84"/>
      <c r="VK84"/>
      <c r="VL84"/>
      <c r="VM84"/>
      <c r="VN84"/>
      <c r="VO84"/>
      <c r="VP84"/>
      <c r="VQ84"/>
      <c r="VR84"/>
      <c r="VS84"/>
      <c r="VT84"/>
      <c r="VU84"/>
      <c r="VV84"/>
      <c r="VW84"/>
      <c r="VX84"/>
      <c r="VY84"/>
      <c r="VZ84"/>
      <c r="WA84"/>
      <c r="WB84"/>
      <c r="WC84"/>
      <c r="WD84"/>
      <c r="WE84"/>
      <c r="WF84"/>
      <c r="WG84"/>
      <c r="WH84"/>
      <c r="WI84"/>
      <c r="WJ84"/>
      <c r="WK84"/>
      <c r="WL84"/>
      <c r="WM84"/>
      <c r="WN84"/>
      <c r="WO84"/>
      <c r="WP84"/>
      <c r="WQ84"/>
      <c r="WR84"/>
      <c r="WS84"/>
      <c r="WT84"/>
      <c r="WU84"/>
      <c r="WV84"/>
      <c r="WW84"/>
      <c r="WX84"/>
      <c r="WY84"/>
      <c r="WZ84"/>
      <c r="XA84"/>
      <c r="XB84"/>
      <c r="XC84"/>
      <c r="XD84"/>
      <c r="XE84"/>
      <c r="XF84"/>
      <c r="XG84"/>
      <c r="XH84"/>
      <c r="XI84"/>
      <c r="XJ84"/>
      <c r="XK84"/>
      <c r="XL84"/>
      <c r="XM84"/>
      <c r="XN84"/>
      <c r="XO84"/>
      <c r="XP84"/>
      <c r="XQ84"/>
      <c r="XR84"/>
      <c r="XS84"/>
      <c r="XT84"/>
      <c r="XU84"/>
      <c r="XV84"/>
      <c r="XW84"/>
      <c r="XX84"/>
      <c r="XY84"/>
      <c r="XZ84"/>
      <c r="YA84"/>
      <c r="YB84"/>
      <c r="YC84"/>
      <c r="YD84"/>
      <c r="YE84"/>
      <c r="YF84"/>
      <c r="YG84"/>
      <c r="YH84"/>
      <c r="YI84"/>
      <c r="YJ84"/>
      <c r="YK84"/>
      <c r="YL84"/>
      <c r="YM84"/>
      <c r="YN84"/>
      <c r="YO84"/>
      <c r="YP84"/>
      <c r="YQ84"/>
      <c r="YR84"/>
      <c r="YS84"/>
      <c r="YT84"/>
      <c r="YU84"/>
      <c r="YV84"/>
      <c r="YW84"/>
      <c r="YX84"/>
      <c r="YY84"/>
      <c r="YZ84"/>
      <c r="ZA84"/>
      <c r="ZB84"/>
      <c r="ZC84"/>
      <c r="ZD84"/>
      <c r="ZE84"/>
      <c r="ZF84"/>
      <c r="ZG84"/>
      <c r="ZH84"/>
      <c r="ZI84"/>
      <c r="ZJ84"/>
      <c r="ZK84"/>
      <c r="ZL84"/>
      <c r="ZM84"/>
      <c r="ZN84"/>
      <c r="ZO84"/>
      <c r="ZP84"/>
      <c r="ZQ84"/>
      <c r="ZR84"/>
      <c r="ZS84"/>
      <c r="ZT84"/>
      <c r="ZU84"/>
      <c r="ZV84"/>
      <c r="ZW84"/>
      <c r="ZX84"/>
      <c r="ZY84"/>
      <c r="ZZ84"/>
      <c r="AAA84"/>
      <c r="AAB84"/>
      <c r="AAC84"/>
      <c r="AAD84"/>
      <c r="AAE84"/>
      <c r="AAF84"/>
      <c r="AAG84"/>
      <c r="AAH84"/>
      <c r="AAI84"/>
      <c r="AAJ84"/>
      <c r="AAK84"/>
      <c r="AAL84"/>
      <c r="AAM84"/>
      <c r="AAN84"/>
      <c r="AAO84"/>
      <c r="AAP84"/>
      <c r="AAQ84"/>
      <c r="AAR84"/>
      <c r="AAS84"/>
      <c r="AAT84"/>
      <c r="AAU84"/>
      <c r="AAV84"/>
      <c r="AAW84"/>
      <c r="AAX84"/>
      <c r="AAY84"/>
      <c r="AAZ84"/>
      <c r="ABA84"/>
      <c r="ABB84"/>
      <c r="ABC84"/>
      <c r="ABD84"/>
      <c r="ABE84"/>
      <c r="ABF84"/>
      <c r="ABG84"/>
      <c r="ABH84"/>
      <c r="ABI84"/>
      <c r="ABJ84"/>
      <c r="ABK84"/>
      <c r="ABL84"/>
      <c r="ABM84"/>
      <c r="ABN84"/>
      <c r="ABO84"/>
      <c r="ABP84"/>
      <c r="ABQ84"/>
      <c r="ABR84"/>
      <c r="ABS84"/>
      <c r="ABT84"/>
      <c r="ABU84"/>
      <c r="ABV84"/>
      <c r="ABW84"/>
      <c r="ABX84"/>
      <c r="ABY84"/>
      <c r="ABZ84"/>
      <c r="ACA84"/>
      <c r="ACB84"/>
      <c r="ACC84"/>
      <c r="ACD84"/>
      <c r="ACE84"/>
      <c r="ACF84"/>
      <c r="ACG84"/>
      <c r="ACH84"/>
      <c r="ACI84"/>
      <c r="ACJ84"/>
      <c r="ACK84"/>
      <c r="ACL84"/>
      <c r="ACM84"/>
      <c r="ACN84"/>
      <c r="ACO84"/>
      <c r="ACP84"/>
      <c r="ACQ84"/>
      <c r="ACR84"/>
      <c r="ACS84"/>
      <c r="ACT84"/>
      <c r="ACU84"/>
      <c r="ACV84"/>
      <c r="ACW84"/>
      <c r="ACX84"/>
      <c r="ACY84"/>
      <c r="ACZ84"/>
      <c r="ADA84"/>
      <c r="ADB84"/>
      <c r="ADC84"/>
      <c r="ADD84"/>
      <c r="ADE84"/>
      <c r="ADF84"/>
      <c r="ADG84"/>
      <c r="ADH84"/>
      <c r="ADI84"/>
      <c r="ADJ84"/>
      <c r="ADK84"/>
      <c r="ADL84"/>
      <c r="ADM84"/>
      <c r="ADN84"/>
      <c r="ADO84"/>
      <c r="ADP84"/>
      <c r="ADQ84"/>
      <c r="ADR84"/>
      <c r="ADS84"/>
      <c r="ADT84"/>
      <c r="ADU84"/>
      <c r="ADV84"/>
      <c r="ADW84"/>
      <c r="ADX84"/>
      <c r="ADY84"/>
      <c r="ADZ84"/>
      <c r="AEA84"/>
      <c r="AEB84"/>
      <c r="AEC84"/>
      <c r="AED84"/>
      <c r="AEE84"/>
      <c r="AEF84"/>
      <c r="AEG84"/>
      <c r="AEH84"/>
      <c r="AEI84"/>
      <c r="AEJ84"/>
      <c r="AEK84"/>
      <c r="AEL84"/>
      <c r="AEM84"/>
      <c r="AEN84"/>
      <c r="AEO84"/>
      <c r="AEP84"/>
      <c r="AEQ84"/>
      <c r="AER84"/>
      <c r="AES84"/>
      <c r="AET84"/>
      <c r="AEU84"/>
      <c r="AEV84"/>
      <c r="AEW84"/>
      <c r="AEX84"/>
      <c r="AEY84"/>
      <c r="AEZ84"/>
      <c r="AFA84"/>
      <c r="AFB84"/>
      <c r="AFC84"/>
      <c r="AFD84"/>
      <c r="AFE84"/>
      <c r="AFF84"/>
      <c r="AFG84"/>
      <c r="AFH84"/>
      <c r="AFI84"/>
      <c r="AFJ84"/>
      <c r="AFK84"/>
      <c r="AFL84"/>
      <c r="AFM84"/>
      <c r="AFN84"/>
      <c r="AFO84"/>
      <c r="AFP84"/>
      <c r="AFQ84"/>
      <c r="AFR84"/>
      <c r="AFS84"/>
      <c r="AFT84"/>
      <c r="AFU84"/>
      <c r="AFV84"/>
      <c r="AFW84"/>
      <c r="AFX84"/>
      <c r="AFY84"/>
      <c r="AFZ84"/>
      <c r="AGA84"/>
      <c r="AGB84"/>
      <c r="AGC84"/>
      <c r="AGD84"/>
      <c r="AGE84"/>
      <c r="AGF84"/>
      <c r="AGG84"/>
      <c r="AGH84"/>
      <c r="AGI84"/>
      <c r="AGJ84"/>
      <c r="AGK84"/>
      <c r="AGL84"/>
      <c r="AGM84"/>
      <c r="AGN84"/>
      <c r="AGO84"/>
      <c r="AGP84"/>
      <c r="AGQ84"/>
      <c r="AGR84"/>
      <c r="AGS84"/>
      <c r="AGT84"/>
      <c r="AGU84"/>
      <c r="AGV84"/>
      <c r="AGW84"/>
      <c r="AGX84"/>
      <c r="AGY84"/>
      <c r="AGZ84"/>
      <c r="AHA84"/>
      <c r="AHB84"/>
      <c r="AHC84"/>
      <c r="AHD84"/>
      <c r="AHE84"/>
      <c r="AHF84"/>
      <c r="AHG84"/>
      <c r="AHH84"/>
      <c r="AHI84"/>
      <c r="AHJ84"/>
      <c r="AHK84"/>
      <c r="AHL84"/>
      <c r="AHM84"/>
      <c r="AHN84"/>
      <c r="AHO84"/>
      <c r="AHP84"/>
      <c r="AHQ84"/>
      <c r="AHR84"/>
      <c r="AHS84"/>
      <c r="AHT84"/>
      <c r="AHU84"/>
      <c r="AHV84"/>
      <c r="AHW84"/>
      <c r="AHX84"/>
      <c r="AHY84"/>
      <c r="AHZ84"/>
      <c r="AIA84"/>
      <c r="AIB84"/>
      <c r="AIC84"/>
      <c r="AID84"/>
      <c r="AIE84"/>
      <c r="AIF84"/>
      <c r="AIG84"/>
      <c r="AIH84"/>
      <c r="AII84"/>
      <c r="AIJ84"/>
      <c r="AIK84"/>
      <c r="AIL84"/>
      <c r="AIM84"/>
      <c r="AIN84"/>
      <c r="AIO84"/>
      <c r="AIP84"/>
      <c r="AIQ84"/>
      <c r="AIR84"/>
      <c r="AIS84"/>
      <c r="AIT84"/>
      <c r="AIU84"/>
      <c r="AIV84"/>
      <c r="AIW84"/>
      <c r="AIX84"/>
      <c r="AIY84"/>
      <c r="AIZ84"/>
      <c r="AJA84"/>
      <c r="AJB84"/>
      <c r="AJC84"/>
      <c r="AJD84"/>
      <c r="AJE84"/>
      <c r="AJF84"/>
      <c r="AJG84"/>
      <c r="AJH84"/>
      <c r="AJI84"/>
      <c r="AJJ84"/>
      <c r="AJK84"/>
      <c r="AJL84"/>
      <c r="AJM84"/>
      <c r="AJN84"/>
      <c r="AJO84"/>
      <c r="AJP84"/>
      <c r="AJQ84"/>
      <c r="AJR84"/>
      <c r="AJS84"/>
      <c r="AJT84"/>
      <c r="AJU84"/>
      <c r="AJV84"/>
      <c r="AJW84"/>
      <c r="AJX84"/>
      <c r="AJY84"/>
      <c r="AJZ84"/>
      <c r="AKA84"/>
      <c r="AKB84"/>
      <c r="AKC84"/>
      <c r="AKD84"/>
      <c r="AKE84"/>
      <c r="AKF84"/>
      <c r="AKG84"/>
      <c r="AKH84"/>
      <c r="AKI84"/>
      <c r="AKJ84"/>
      <c r="AKK84"/>
      <c r="AKL84"/>
      <c r="AKM84"/>
      <c r="AKN84"/>
      <c r="AKO84"/>
      <c r="AKP84"/>
      <c r="AKQ84"/>
      <c r="AKR84"/>
      <c r="AKS84"/>
      <c r="AKT84"/>
      <c r="AKU84"/>
      <c r="AKV84"/>
      <c r="AKW84"/>
      <c r="AKX84"/>
      <c r="AKY84"/>
      <c r="AKZ84"/>
      <c r="ALA84"/>
      <c r="ALB84"/>
      <c r="ALC84"/>
      <c r="ALD84"/>
      <c r="ALE84"/>
      <c r="ALF84"/>
      <c r="ALG84"/>
      <c r="ALH84"/>
      <c r="ALI84"/>
      <c r="ALJ84"/>
      <c r="ALK84"/>
      <c r="ALL84"/>
      <c r="ALM84"/>
      <c r="ALN84"/>
      <c r="ALO84"/>
      <c r="ALP84"/>
      <c r="ALQ84"/>
      <c r="ALR84"/>
      <c r="ALS84"/>
      <c r="ALT84"/>
      <c r="ALU84"/>
      <c r="ALV84"/>
      <c r="ALW84"/>
      <c r="ALX84"/>
      <c r="ALY84"/>
      <c r="ALZ84"/>
      <c r="AMA84"/>
      <c r="AMB84"/>
      <c r="AMC84"/>
      <c r="AMD84"/>
      <c r="AME84"/>
      <c r="AMF84"/>
      <c r="AMG84"/>
      <c r="AMH84"/>
      <c r="AMI84"/>
      <c r="AMJ84"/>
    </row>
    <row r="85" spans="1:1024" ht="20.100000000000001" customHeight="1">
      <c r="A85" s="95" t="s">
        <v>167</v>
      </c>
      <c r="B85" s="96" t="s">
        <v>168</v>
      </c>
      <c r="C85" s="97" t="s">
        <v>25</v>
      </c>
      <c r="D85" s="97" t="s">
        <v>25</v>
      </c>
      <c r="E85" s="97" t="s">
        <v>25</v>
      </c>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c r="ZB85"/>
      <c r="ZC85"/>
      <c r="ZD85"/>
      <c r="ZE85"/>
      <c r="ZF85"/>
      <c r="ZG85"/>
      <c r="ZH85"/>
      <c r="ZI85"/>
      <c r="ZJ85"/>
      <c r="ZK85"/>
      <c r="ZL85"/>
      <c r="ZM85"/>
      <c r="ZN85"/>
      <c r="ZO85"/>
      <c r="ZP85"/>
      <c r="ZQ85"/>
      <c r="ZR85"/>
      <c r="ZS85"/>
      <c r="ZT85"/>
      <c r="ZU85"/>
      <c r="ZV85"/>
      <c r="ZW85"/>
      <c r="ZX85"/>
      <c r="ZY85"/>
      <c r="ZZ85"/>
      <c r="AAA85"/>
      <c r="AAB85"/>
      <c r="AAC85"/>
      <c r="AAD85"/>
      <c r="AAE85"/>
      <c r="AAF85"/>
      <c r="AAG85"/>
      <c r="AAH85"/>
      <c r="AAI85"/>
      <c r="AAJ85"/>
      <c r="AAK85"/>
      <c r="AAL85"/>
      <c r="AAM85"/>
      <c r="AAN85"/>
      <c r="AAO85"/>
      <c r="AAP85"/>
      <c r="AAQ85"/>
      <c r="AAR85"/>
      <c r="AAS85"/>
      <c r="AAT85"/>
      <c r="AAU85"/>
      <c r="AAV85"/>
      <c r="AAW85"/>
      <c r="AAX85"/>
      <c r="AAY85"/>
      <c r="AAZ85"/>
      <c r="ABA85"/>
      <c r="ABB85"/>
      <c r="ABC85"/>
      <c r="ABD85"/>
      <c r="ABE85"/>
      <c r="ABF85"/>
      <c r="ABG85"/>
      <c r="ABH85"/>
      <c r="ABI85"/>
      <c r="ABJ85"/>
      <c r="ABK85"/>
      <c r="ABL85"/>
      <c r="ABM85"/>
      <c r="ABN85"/>
      <c r="ABO85"/>
      <c r="ABP85"/>
      <c r="ABQ85"/>
      <c r="ABR85"/>
      <c r="ABS85"/>
      <c r="ABT85"/>
      <c r="ABU85"/>
      <c r="ABV85"/>
      <c r="ABW85"/>
      <c r="ABX85"/>
      <c r="ABY85"/>
      <c r="ABZ85"/>
      <c r="ACA85"/>
      <c r="ACB85"/>
      <c r="ACC85"/>
      <c r="ACD85"/>
      <c r="ACE85"/>
      <c r="ACF85"/>
      <c r="ACG85"/>
      <c r="ACH85"/>
      <c r="ACI85"/>
      <c r="ACJ85"/>
      <c r="ACK85"/>
      <c r="ACL85"/>
      <c r="ACM85"/>
      <c r="ACN85"/>
      <c r="ACO85"/>
      <c r="ACP85"/>
      <c r="ACQ85"/>
      <c r="ACR85"/>
      <c r="ACS85"/>
      <c r="ACT85"/>
      <c r="ACU85"/>
      <c r="ACV85"/>
      <c r="ACW85"/>
      <c r="ACX85"/>
      <c r="ACY85"/>
      <c r="ACZ85"/>
      <c r="ADA85"/>
      <c r="ADB85"/>
      <c r="ADC85"/>
      <c r="ADD85"/>
      <c r="ADE85"/>
      <c r="ADF85"/>
      <c r="ADG85"/>
      <c r="ADH85"/>
      <c r="ADI85"/>
      <c r="ADJ85"/>
      <c r="ADK85"/>
      <c r="ADL85"/>
      <c r="ADM85"/>
      <c r="ADN85"/>
      <c r="ADO85"/>
      <c r="ADP85"/>
      <c r="ADQ85"/>
      <c r="ADR85"/>
      <c r="ADS85"/>
      <c r="ADT85"/>
      <c r="ADU85"/>
      <c r="ADV85"/>
      <c r="ADW85"/>
      <c r="ADX85"/>
      <c r="ADY85"/>
      <c r="ADZ85"/>
      <c r="AEA85"/>
      <c r="AEB85"/>
      <c r="AEC85"/>
      <c r="AED85"/>
      <c r="AEE85"/>
      <c r="AEF85"/>
      <c r="AEG85"/>
      <c r="AEH85"/>
      <c r="AEI85"/>
      <c r="AEJ85"/>
      <c r="AEK85"/>
      <c r="AEL85"/>
      <c r="AEM85"/>
      <c r="AEN85"/>
      <c r="AEO85"/>
      <c r="AEP85"/>
      <c r="AEQ85"/>
      <c r="AER85"/>
      <c r="AES85"/>
      <c r="AET85"/>
      <c r="AEU85"/>
      <c r="AEV85"/>
      <c r="AEW85"/>
      <c r="AEX85"/>
      <c r="AEY85"/>
      <c r="AEZ85"/>
      <c r="AFA85"/>
      <c r="AFB85"/>
      <c r="AFC85"/>
      <c r="AFD85"/>
      <c r="AFE85"/>
      <c r="AFF85"/>
      <c r="AFG85"/>
      <c r="AFH85"/>
      <c r="AFI85"/>
      <c r="AFJ85"/>
      <c r="AFK85"/>
      <c r="AFL85"/>
      <c r="AFM85"/>
      <c r="AFN85"/>
      <c r="AFO85"/>
      <c r="AFP85"/>
      <c r="AFQ85"/>
      <c r="AFR85"/>
      <c r="AFS85"/>
      <c r="AFT85"/>
      <c r="AFU85"/>
      <c r="AFV85"/>
      <c r="AFW85"/>
      <c r="AFX85"/>
      <c r="AFY85"/>
      <c r="AFZ85"/>
      <c r="AGA85"/>
      <c r="AGB85"/>
      <c r="AGC85"/>
      <c r="AGD85"/>
      <c r="AGE85"/>
      <c r="AGF85"/>
      <c r="AGG85"/>
      <c r="AGH85"/>
      <c r="AGI85"/>
      <c r="AGJ85"/>
      <c r="AGK85"/>
      <c r="AGL85"/>
      <c r="AGM85"/>
      <c r="AGN85"/>
      <c r="AGO85"/>
      <c r="AGP85"/>
      <c r="AGQ85"/>
      <c r="AGR85"/>
      <c r="AGS85"/>
      <c r="AGT85"/>
      <c r="AGU85"/>
      <c r="AGV85"/>
      <c r="AGW85"/>
      <c r="AGX85"/>
      <c r="AGY85"/>
      <c r="AGZ85"/>
      <c r="AHA85"/>
      <c r="AHB85"/>
      <c r="AHC85"/>
      <c r="AHD85"/>
      <c r="AHE85"/>
      <c r="AHF85"/>
      <c r="AHG85"/>
      <c r="AHH85"/>
      <c r="AHI85"/>
      <c r="AHJ85"/>
      <c r="AHK85"/>
      <c r="AHL85"/>
      <c r="AHM85"/>
      <c r="AHN85"/>
      <c r="AHO85"/>
      <c r="AHP85"/>
      <c r="AHQ85"/>
      <c r="AHR85"/>
      <c r="AHS85"/>
      <c r="AHT85"/>
      <c r="AHU85"/>
      <c r="AHV85"/>
      <c r="AHW85"/>
      <c r="AHX85"/>
      <c r="AHY85"/>
      <c r="AHZ85"/>
      <c r="AIA85"/>
      <c r="AIB85"/>
      <c r="AIC85"/>
      <c r="AID85"/>
      <c r="AIE85"/>
      <c r="AIF85"/>
      <c r="AIG85"/>
      <c r="AIH85"/>
      <c r="AII85"/>
      <c r="AIJ85"/>
      <c r="AIK85"/>
      <c r="AIL85"/>
      <c r="AIM85"/>
      <c r="AIN85"/>
      <c r="AIO85"/>
      <c r="AIP85"/>
      <c r="AIQ85"/>
      <c r="AIR85"/>
      <c r="AIS85"/>
      <c r="AIT85"/>
      <c r="AIU85"/>
      <c r="AIV85"/>
      <c r="AIW85"/>
      <c r="AIX85"/>
      <c r="AIY85"/>
      <c r="AIZ85"/>
      <c r="AJA85"/>
      <c r="AJB85"/>
      <c r="AJC85"/>
      <c r="AJD85"/>
      <c r="AJE85"/>
      <c r="AJF85"/>
      <c r="AJG85"/>
      <c r="AJH85"/>
      <c r="AJI85"/>
      <c r="AJJ85"/>
      <c r="AJK85"/>
      <c r="AJL85"/>
      <c r="AJM85"/>
      <c r="AJN85"/>
      <c r="AJO85"/>
      <c r="AJP85"/>
      <c r="AJQ85"/>
      <c r="AJR85"/>
      <c r="AJS85"/>
      <c r="AJT85"/>
      <c r="AJU85"/>
      <c r="AJV85"/>
      <c r="AJW85"/>
      <c r="AJX85"/>
      <c r="AJY85"/>
      <c r="AJZ85"/>
      <c r="AKA85"/>
      <c r="AKB85"/>
      <c r="AKC85"/>
      <c r="AKD85"/>
      <c r="AKE85"/>
      <c r="AKF85"/>
      <c r="AKG85"/>
      <c r="AKH85"/>
      <c r="AKI85"/>
      <c r="AKJ85"/>
      <c r="AKK85"/>
      <c r="AKL85"/>
      <c r="AKM85"/>
      <c r="AKN85"/>
      <c r="AKO85"/>
      <c r="AKP85"/>
      <c r="AKQ85"/>
      <c r="AKR85"/>
      <c r="AKS85"/>
      <c r="AKT85"/>
      <c r="AKU85"/>
      <c r="AKV8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c r="AMH85"/>
      <c r="AMI85"/>
      <c r="AMJ85"/>
    </row>
    <row r="86" spans="1:1024" s="104" customFormat="1" ht="24" customHeight="1">
      <c r="A86" s="109" t="s">
        <v>169</v>
      </c>
      <c r="B86" s="109"/>
      <c r="C86" s="109"/>
      <c r="D86" s="109"/>
      <c r="E86" s="109"/>
    </row>
    <row r="87" spans="1:1024" s="116" customFormat="1" ht="20.100000000000001" customHeight="1">
      <c r="A87" s="95" t="s">
        <v>170</v>
      </c>
      <c r="B87" s="96" t="s">
        <v>171</v>
      </c>
      <c r="C87" s="97" t="s">
        <v>25</v>
      </c>
      <c r="D87" s="97" t="s">
        <v>25</v>
      </c>
      <c r="E87" s="97" t="s">
        <v>25</v>
      </c>
    </row>
    <row r="88" spans="1:1024" s="116" customFormat="1" ht="20.100000000000001" customHeight="1">
      <c r="A88" s="95" t="s">
        <v>172</v>
      </c>
      <c r="B88" s="96" t="s">
        <v>173</v>
      </c>
      <c r="C88" s="97" t="s">
        <v>25</v>
      </c>
      <c r="D88" s="97" t="s">
        <v>25</v>
      </c>
      <c r="E88" s="97" t="s">
        <v>25</v>
      </c>
    </row>
    <row r="89" spans="1:1024" s="116" customFormat="1" ht="20.100000000000001" customHeight="1">
      <c r="A89" s="95" t="s">
        <v>174</v>
      </c>
      <c r="B89" s="96"/>
      <c r="C89" s="97" t="s">
        <v>25</v>
      </c>
      <c r="D89" s="97" t="s">
        <v>25</v>
      </c>
      <c r="E89" s="97" t="s">
        <v>25</v>
      </c>
    </row>
    <row r="90" spans="1:1024" s="116" customFormat="1" ht="20.100000000000001" customHeight="1">
      <c r="A90" s="95" t="s">
        <v>175</v>
      </c>
      <c r="B90" s="96"/>
      <c r="C90" s="97" t="s">
        <v>25</v>
      </c>
      <c r="D90" s="97" t="s">
        <v>25</v>
      </c>
      <c r="E90" s="97" t="s">
        <v>25</v>
      </c>
    </row>
    <row r="91" spans="1:1024" s="116" customFormat="1" ht="20.100000000000001" customHeight="1">
      <c r="A91" s="95" t="s">
        <v>176</v>
      </c>
      <c r="B91" s="96" t="s">
        <v>177</v>
      </c>
      <c r="C91" s="97" t="s">
        <v>25</v>
      </c>
      <c r="D91" s="97" t="s">
        <v>25</v>
      </c>
      <c r="E91" s="97" t="s">
        <v>25</v>
      </c>
    </row>
    <row r="92" spans="1:1024" s="116" customFormat="1" ht="20.100000000000001" customHeight="1">
      <c r="A92" s="95" t="s">
        <v>178</v>
      </c>
      <c r="B92" s="96" t="s">
        <v>179</v>
      </c>
      <c r="C92" s="97" t="s">
        <v>25</v>
      </c>
      <c r="D92" s="97" t="s">
        <v>25</v>
      </c>
      <c r="E92" s="97" t="s">
        <v>10</v>
      </c>
    </row>
    <row r="93" spans="1:1024" s="116" customFormat="1" ht="20.100000000000001" customHeight="1">
      <c r="A93" s="95" t="s">
        <v>180</v>
      </c>
      <c r="B93" s="96" t="s">
        <v>181</v>
      </c>
      <c r="C93" s="97" t="s">
        <v>10</v>
      </c>
      <c r="D93" s="97" t="s">
        <v>10</v>
      </c>
      <c r="E93" s="97" t="s">
        <v>25</v>
      </c>
    </row>
    <row r="94" spans="1:1024" s="116" customFormat="1" ht="20.100000000000001" customHeight="1">
      <c r="A94" s="95" t="s">
        <v>182</v>
      </c>
      <c r="B94" s="96" t="s">
        <v>183</v>
      </c>
      <c r="C94" s="97">
        <f>'Ανάλυση Τιμών Προαιρ. εξοπλ.'!C28</f>
        <v>960</v>
      </c>
      <c r="D94" s="97">
        <f>'Ανάλυση Τιμών Προαιρ. εξοπλ.'!C28</f>
        <v>960</v>
      </c>
      <c r="E94" s="97">
        <f>'Ανάλυση Τιμών Προαιρ. εξοπλ.'!C28</f>
        <v>960</v>
      </c>
    </row>
    <row r="95" spans="1:1024" s="104" customFormat="1" ht="24" customHeight="1">
      <c r="A95" s="109" t="s">
        <v>184</v>
      </c>
      <c r="B95" s="109"/>
      <c r="C95" s="109"/>
      <c r="D95" s="109"/>
      <c r="E95" s="109"/>
    </row>
    <row r="96" spans="1:1024" s="116" customFormat="1" ht="36">
      <c r="A96" s="110" t="s">
        <v>185</v>
      </c>
      <c r="B96" s="96" t="s">
        <v>186</v>
      </c>
      <c r="C96" s="97">
        <f>'Ανάλυση Τιμών Προαιρ. εξοπλ.'!C30</f>
        <v>1600</v>
      </c>
      <c r="D96" s="97">
        <f>'Ανάλυση Τιμών Προαιρ. εξοπλ.'!C30</f>
        <v>1600</v>
      </c>
      <c r="E96" s="97" t="s">
        <v>10</v>
      </c>
    </row>
    <row r="97" spans="1:1024" s="116" customFormat="1" ht="84.75" customHeight="1">
      <c r="A97" s="110" t="s">
        <v>187</v>
      </c>
      <c r="B97" s="96" t="s">
        <v>188</v>
      </c>
      <c r="C97" s="97">
        <f>'Ανάλυση Τιμών Προαιρ. εξοπλ.'!C31</f>
        <v>1000</v>
      </c>
      <c r="D97" s="97" t="s">
        <v>10</v>
      </c>
      <c r="E97" s="97" t="s">
        <v>10</v>
      </c>
    </row>
    <row r="98" spans="1:1024" s="122" customFormat="1" ht="15.75">
      <c r="A98" s="119"/>
      <c r="B98" s="120"/>
      <c r="C98" s="121"/>
      <c r="D98" s="121"/>
      <c r="E98" s="121"/>
    </row>
    <row r="99" spans="1:1024" ht="24" customHeight="1">
      <c r="A99" s="37" t="s">
        <v>189</v>
      </c>
      <c r="B99" s="37"/>
      <c r="C99" s="37"/>
      <c r="D99" s="37"/>
      <c r="E99" s="37"/>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c r="OL99"/>
      <c r="OM99"/>
      <c r="ON99"/>
      <c r="OO99"/>
      <c r="OP99"/>
      <c r="OQ99"/>
      <c r="OR99"/>
      <c r="OS99"/>
      <c r="OT99"/>
      <c r="OU99"/>
      <c r="OV99"/>
      <c r="OW99"/>
      <c r="OX99"/>
      <c r="OY99"/>
      <c r="OZ99"/>
      <c r="PA99"/>
      <c r="PB99"/>
      <c r="PC99"/>
      <c r="PD99"/>
      <c r="PE99"/>
      <c r="PF99"/>
      <c r="PG99"/>
      <c r="PH99"/>
      <c r="PI99"/>
      <c r="PJ99"/>
      <c r="PK99"/>
      <c r="PL99"/>
      <c r="PM99"/>
      <c r="PN99"/>
      <c r="PO99"/>
      <c r="PP99"/>
      <c r="PQ99"/>
      <c r="PR99"/>
      <c r="PS99"/>
      <c r="PT99"/>
      <c r="PU99"/>
      <c r="PV99"/>
      <c r="PW99"/>
      <c r="PX99"/>
      <c r="PY99"/>
      <c r="PZ99"/>
      <c r="QA99"/>
      <c r="QB99"/>
      <c r="QC99"/>
      <c r="QD99"/>
      <c r="QE99"/>
      <c r="QF99"/>
      <c r="QG99"/>
      <c r="QH99"/>
      <c r="QI99"/>
      <c r="QJ99"/>
      <c r="QK99"/>
      <c r="QL99"/>
      <c r="QM99"/>
      <c r="QN99"/>
      <c r="QO99"/>
      <c r="QP99"/>
      <c r="QQ99"/>
      <c r="QR99"/>
      <c r="QS99"/>
      <c r="QT99"/>
      <c r="QU99"/>
      <c r="QV99"/>
      <c r="QW99"/>
      <c r="QX99"/>
      <c r="QY99"/>
      <c r="QZ99"/>
      <c r="RA99"/>
      <c r="RB99"/>
      <c r="RC99"/>
      <c r="RD99"/>
      <c r="RE99"/>
      <c r="RF99"/>
      <c r="RG99"/>
      <c r="RH99"/>
      <c r="RI99"/>
      <c r="RJ99"/>
      <c r="RK99"/>
      <c r="RL99"/>
      <c r="RM99"/>
      <c r="RN99"/>
      <c r="RO99"/>
      <c r="RP99"/>
      <c r="RQ99"/>
      <c r="RR99"/>
      <c r="RS99"/>
      <c r="RT99"/>
      <c r="RU99"/>
      <c r="RV99"/>
      <c r="RW99"/>
      <c r="RX99"/>
      <c r="RY99"/>
      <c r="RZ99"/>
      <c r="SA99"/>
      <c r="SB99"/>
      <c r="SC99"/>
      <c r="SD99"/>
      <c r="SE99"/>
      <c r="SF99"/>
      <c r="SG99"/>
      <c r="SH99"/>
      <c r="SI99"/>
      <c r="SJ99"/>
      <c r="SK99"/>
      <c r="SL99"/>
      <c r="SM99"/>
      <c r="SN99"/>
      <c r="SO99"/>
      <c r="SP99"/>
      <c r="SQ99"/>
      <c r="SR99"/>
      <c r="SS99"/>
      <c r="ST99"/>
      <c r="SU99"/>
      <c r="SV99"/>
      <c r="SW99"/>
      <c r="SX99"/>
      <c r="SY99"/>
      <c r="SZ99"/>
      <c r="TA99"/>
      <c r="TB99"/>
      <c r="TC99"/>
      <c r="TD99"/>
      <c r="TE99"/>
      <c r="TF99"/>
      <c r="TG99"/>
      <c r="TH99"/>
      <c r="TI99"/>
      <c r="TJ99"/>
      <c r="TK99"/>
      <c r="TL99"/>
      <c r="TM99"/>
      <c r="TN99"/>
      <c r="TO99"/>
      <c r="TP99"/>
      <c r="TQ99"/>
      <c r="TR99"/>
      <c r="TS99"/>
      <c r="TT99"/>
      <c r="TU99"/>
      <c r="TV99"/>
      <c r="TW99"/>
      <c r="TX99"/>
      <c r="TY99"/>
      <c r="TZ99"/>
      <c r="UA99"/>
      <c r="UB99"/>
      <c r="UC99"/>
      <c r="UD99"/>
      <c r="UE99"/>
      <c r="UF99"/>
      <c r="UG99"/>
      <c r="UH99"/>
      <c r="UI99"/>
      <c r="UJ99"/>
      <c r="UK99"/>
      <c r="UL99"/>
      <c r="UM99"/>
      <c r="UN99"/>
      <c r="UO99"/>
      <c r="UP99"/>
      <c r="UQ99"/>
      <c r="UR99"/>
      <c r="US99"/>
      <c r="UT99"/>
      <c r="UU99"/>
      <c r="UV99"/>
      <c r="UW99"/>
      <c r="UX99"/>
      <c r="UY99"/>
      <c r="UZ99"/>
      <c r="VA99"/>
      <c r="VB99"/>
      <c r="VC99"/>
      <c r="VD99"/>
      <c r="VE99"/>
      <c r="VF99"/>
      <c r="VG99"/>
      <c r="VH99"/>
      <c r="VI99"/>
      <c r="VJ99"/>
      <c r="VK99"/>
      <c r="VL99"/>
      <c r="VM99"/>
      <c r="VN99"/>
      <c r="VO99"/>
      <c r="VP99"/>
      <c r="VQ99"/>
      <c r="VR99"/>
      <c r="VS99"/>
      <c r="VT99"/>
      <c r="VU99"/>
      <c r="VV99"/>
      <c r="VW99"/>
      <c r="VX99"/>
      <c r="VY99"/>
      <c r="VZ99"/>
      <c r="WA99"/>
      <c r="WB99"/>
      <c r="WC99"/>
      <c r="WD99"/>
      <c r="WE99"/>
      <c r="WF99"/>
      <c r="WG99"/>
      <c r="WH99"/>
      <c r="WI99"/>
      <c r="WJ99"/>
      <c r="WK99"/>
      <c r="WL99"/>
      <c r="WM99"/>
      <c r="WN99"/>
      <c r="WO99"/>
      <c r="WP99"/>
      <c r="WQ99"/>
      <c r="WR99"/>
      <c r="WS99"/>
      <c r="WT99"/>
      <c r="WU99"/>
      <c r="WV99"/>
      <c r="WW99"/>
      <c r="WX99"/>
      <c r="WY99"/>
      <c r="WZ99"/>
      <c r="XA99"/>
      <c r="XB99"/>
      <c r="XC99"/>
      <c r="XD99"/>
      <c r="XE99"/>
      <c r="XF99"/>
      <c r="XG99"/>
      <c r="XH99"/>
      <c r="XI99"/>
      <c r="XJ99"/>
      <c r="XK99"/>
      <c r="XL99"/>
      <c r="XM99"/>
      <c r="XN99"/>
      <c r="XO99"/>
      <c r="XP99"/>
      <c r="XQ99"/>
      <c r="XR99"/>
      <c r="XS99"/>
      <c r="XT99"/>
      <c r="XU99"/>
      <c r="XV99"/>
      <c r="XW99"/>
      <c r="XX99"/>
      <c r="XY99"/>
      <c r="XZ99"/>
      <c r="YA99"/>
      <c r="YB99"/>
      <c r="YC99"/>
      <c r="YD99"/>
      <c r="YE99"/>
      <c r="YF99"/>
      <c r="YG99"/>
      <c r="YH99"/>
      <c r="YI99"/>
      <c r="YJ99"/>
      <c r="YK99"/>
      <c r="YL99"/>
      <c r="YM99"/>
      <c r="YN99"/>
      <c r="YO99"/>
      <c r="YP99"/>
      <c r="YQ99"/>
      <c r="YR99"/>
      <c r="YS99"/>
      <c r="YT99"/>
      <c r="YU99"/>
      <c r="YV99"/>
      <c r="YW99"/>
      <c r="YX99"/>
      <c r="YY99"/>
      <c r="YZ99"/>
      <c r="ZA99"/>
      <c r="ZB99"/>
      <c r="ZC99"/>
      <c r="ZD99"/>
      <c r="ZE99"/>
      <c r="ZF99"/>
      <c r="ZG99"/>
      <c r="ZH99"/>
      <c r="ZI99"/>
      <c r="ZJ99"/>
      <c r="ZK99"/>
      <c r="ZL99"/>
      <c r="ZM99"/>
      <c r="ZN99"/>
      <c r="ZO99"/>
      <c r="ZP99"/>
      <c r="ZQ99"/>
      <c r="ZR99"/>
      <c r="ZS99"/>
      <c r="ZT99"/>
      <c r="ZU99"/>
      <c r="ZV99"/>
      <c r="ZW99"/>
      <c r="ZX99"/>
      <c r="ZY99"/>
      <c r="ZZ99"/>
      <c r="AAA99"/>
      <c r="AAB99"/>
      <c r="AAC99"/>
      <c r="AAD99"/>
      <c r="AAE99"/>
      <c r="AAF99"/>
      <c r="AAG99"/>
      <c r="AAH99"/>
      <c r="AAI99"/>
      <c r="AAJ99"/>
      <c r="AAK99"/>
      <c r="AAL99"/>
      <c r="AAM99"/>
      <c r="AAN99"/>
      <c r="AAO99"/>
      <c r="AAP99"/>
      <c r="AAQ99"/>
      <c r="AAR99"/>
      <c r="AAS99"/>
      <c r="AAT99"/>
      <c r="AAU99"/>
      <c r="AAV99"/>
      <c r="AAW99"/>
      <c r="AAX99"/>
      <c r="AAY99"/>
      <c r="AAZ99"/>
      <c r="ABA99"/>
      <c r="ABB99"/>
      <c r="ABC99"/>
      <c r="ABD99"/>
      <c r="ABE99"/>
      <c r="ABF99"/>
      <c r="ABG99"/>
      <c r="ABH99"/>
      <c r="ABI99"/>
      <c r="ABJ99"/>
      <c r="ABK99"/>
      <c r="ABL99"/>
      <c r="ABM99"/>
      <c r="ABN99"/>
      <c r="ABO99"/>
      <c r="ABP99"/>
      <c r="ABQ99"/>
      <c r="ABR99"/>
      <c r="ABS99"/>
      <c r="ABT99"/>
      <c r="ABU99"/>
      <c r="ABV99"/>
      <c r="ABW99"/>
      <c r="ABX99"/>
      <c r="ABY99"/>
      <c r="ABZ99"/>
      <c r="ACA99"/>
      <c r="ACB99"/>
      <c r="ACC99"/>
      <c r="ACD99"/>
      <c r="ACE99"/>
      <c r="ACF99"/>
      <c r="ACG99"/>
      <c r="ACH99"/>
      <c r="ACI99"/>
      <c r="ACJ99"/>
      <c r="ACK99"/>
      <c r="ACL99"/>
      <c r="ACM99"/>
      <c r="ACN99"/>
      <c r="ACO99"/>
      <c r="ACP99"/>
      <c r="ACQ99"/>
      <c r="ACR99"/>
      <c r="ACS99"/>
      <c r="ACT99"/>
      <c r="ACU99"/>
      <c r="ACV99"/>
      <c r="ACW99"/>
      <c r="ACX99"/>
      <c r="ACY99"/>
      <c r="ACZ99"/>
      <c r="ADA99"/>
      <c r="ADB99"/>
      <c r="ADC99"/>
      <c r="ADD99"/>
      <c r="ADE99"/>
      <c r="ADF99"/>
      <c r="ADG99"/>
      <c r="ADH99"/>
      <c r="ADI99"/>
      <c r="ADJ99"/>
      <c r="ADK99"/>
      <c r="ADL99"/>
      <c r="ADM99"/>
      <c r="ADN99"/>
      <c r="ADO99"/>
      <c r="ADP99"/>
      <c r="ADQ99"/>
      <c r="ADR99"/>
      <c r="ADS99"/>
      <c r="ADT99"/>
      <c r="ADU99"/>
      <c r="ADV99"/>
      <c r="ADW99"/>
      <c r="ADX99"/>
      <c r="ADY99"/>
      <c r="ADZ99"/>
      <c r="AEA99"/>
      <c r="AEB99"/>
      <c r="AEC99"/>
      <c r="AED99"/>
      <c r="AEE99"/>
      <c r="AEF99"/>
      <c r="AEG99"/>
      <c r="AEH99"/>
      <c r="AEI99"/>
      <c r="AEJ99"/>
      <c r="AEK99"/>
      <c r="AEL99"/>
      <c r="AEM99"/>
      <c r="AEN99"/>
      <c r="AEO99"/>
      <c r="AEP99"/>
      <c r="AEQ99"/>
      <c r="AER99"/>
      <c r="AES99"/>
      <c r="AET99"/>
      <c r="AEU99"/>
      <c r="AEV99"/>
      <c r="AEW99"/>
      <c r="AEX99"/>
      <c r="AEY99"/>
      <c r="AEZ99"/>
      <c r="AFA99"/>
      <c r="AFB99"/>
      <c r="AFC99"/>
      <c r="AFD99"/>
      <c r="AFE99"/>
      <c r="AFF99"/>
      <c r="AFG99"/>
      <c r="AFH99"/>
      <c r="AFI99"/>
      <c r="AFJ99"/>
      <c r="AFK99"/>
      <c r="AFL99"/>
      <c r="AFM99"/>
      <c r="AFN99"/>
      <c r="AFO99"/>
      <c r="AFP99"/>
      <c r="AFQ99"/>
      <c r="AFR99"/>
      <c r="AFS99"/>
      <c r="AFT99"/>
      <c r="AFU99"/>
      <c r="AFV99"/>
      <c r="AFW99"/>
      <c r="AFX99"/>
      <c r="AFY99"/>
      <c r="AFZ99"/>
      <c r="AGA99"/>
      <c r="AGB99"/>
      <c r="AGC99"/>
      <c r="AGD99"/>
      <c r="AGE99"/>
      <c r="AGF99"/>
      <c r="AGG99"/>
      <c r="AGH99"/>
      <c r="AGI99"/>
      <c r="AGJ99"/>
      <c r="AGK99"/>
      <c r="AGL99"/>
      <c r="AGM99"/>
      <c r="AGN99"/>
      <c r="AGO99"/>
      <c r="AGP99"/>
      <c r="AGQ99"/>
      <c r="AGR99"/>
      <c r="AGS99"/>
      <c r="AGT99"/>
      <c r="AGU99"/>
      <c r="AGV99"/>
      <c r="AGW99"/>
      <c r="AGX99"/>
      <c r="AGY99"/>
      <c r="AGZ99"/>
      <c r="AHA99"/>
      <c r="AHB99"/>
      <c r="AHC99"/>
      <c r="AHD99"/>
      <c r="AHE99"/>
      <c r="AHF99"/>
      <c r="AHG99"/>
      <c r="AHH99"/>
      <c r="AHI99"/>
      <c r="AHJ99"/>
      <c r="AHK99"/>
      <c r="AHL99"/>
      <c r="AHM99"/>
      <c r="AHN99"/>
      <c r="AHO99"/>
      <c r="AHP99"/>
      <c r="AHQ99"/>
      <c r="AHR99"/>
      <c r="AHS99"/>
      <c r="AHT99"/>
      <c r="AHU99"/>
      <c r="AHV99"/>
      <c r="AHW99"/>
      <c r="AHX99"/>
      <c r="AHY99"/>
      <c r="AHZ99"/>
      <c r="AIA99"/>
      <c r="AIB99"/>
      <c r="AIC99"/>
      <c r="AID99"/>
      <c r="AIE99"/>
      <c r="AIF99"/>
      <c r="AIG99"/>
      <c r="AIH99"/>
      <c r="AII99"/>
      <c r="AIJ99"/>
      <c r="AIK99"/>
      <c r="AIL99"/>
      <c r="AIM99"/>
      <c r="AIN99"/>
      <c r="AIO99"/>
      <c r="AIP99"/>
      <c r="AIQ99"/>
      <c r="AIR99"/>
      <c r="AIS99"/>
      <c r="AIT99"/>
      <c r="AIU99"/>
      <c r="AIV99"/>
      <c r="AIW99"/>
      <c r="AIX99"/>
      <c r="AIY99"/>
      <c r="AIZ99"/>
      <c r="AJA99"/>
      <c r="AJB99"/>
      <c r="AJC99"/>
      <c r="AJD99"/>
      <c r="AJE99"/>
      <c r="AJF99"/>
      <c r="AJG99"/>
      <c r="AJH99"/>
      <c r="AJI99"/>
      <c r="AJJ99"/>
      <c r="AJK99"/>
      <c r="AJL99"/>
      <c r="AJM99"/>
      <c r="AJN99"/>
      <c r="AJO99"/>
      <c r="AJP99"/>
      <c r="AJQ99"/>
      <c r="AJR99"/>
      <c r="AJS99"/>
      <c r="AJT99"/>
      <c r="AJU99"/>
      <c r="AJV99"/>
      <c r="AJW99"/>
      <c r="AJX99"/>
      <c r="AJY99"/>
      <c r="AJZ99"/>
      <c r="AKA99"/>
      <c r="AKB99"/>
      <c r="AKC99"/>
      <c r="AKD99"/>
      <c r="AKE99"/>
      <c r="AKF99"/>
      <c r="AKG99"/>
      <c r="AKH99"/>
      <c r="AKI99"/>
      <c r="AKJ99"/>
      <c r="AKK99"/>
      <c r="AKL99"/>
      <c r="AKM99"/>
      <c r="AKN99"/>
      <c r="AKO99"/>
      <c r="AKP99"/>
      <c r="AKQ99"/>
      <c r="AKR99"/>
      <c r="AKS99"/>
      <c r="AKT99"/>
      <c r="AKU99"/>
      <c r="AKV99"/>
      <c r="AKW99"/>
      <c r="AKX99"/>
      <c r="AKY99"/>
      <c r="AKZ99"/>
      <c r="ALA99"/>
      <c r="ALB99"/>
      <c r="ALC99"/>
      <c r="ALD99"/>
      <c r="ALE99"/>
      <c r="ALF99"/>
      <c r="ALG99"/>
      <c r="ALH99"/>
      <c r="ALI99"/>
      <c r="ALJ99"/>
      <c r="ALK99"/>
      <c r="ALL99"/>
      <c r="ALM99"/>
      <c r="ALN99"/>
      <c r="ALO99"/>
      <c r="ALP99"/>
      <c r="ALQ99"/>
      <c r="ALR99"/>
      <c r="ALS99"/>
      <c r="ALT99"/>
      <c r="ALU99"/>
      <c r="ALV99"/>
      <c r="ALW99"/>
      <c r="ALX99"/>
      <c r="ALY99"/>
      <c r="ALZ99"/>
      <c r="AMA99"/>
      <c r="AMB99"/>
      <c r="AMC99"/>
      <c r="AMD99"/>
      <c r="AME99"/>
      <c r="AMF99"/>
      <c r="AMG99"/>
      <c r="AMH99"/>
      <c r="AMI99"/>
      <c r="AMJ99"/>
    </row>
    <row r="100" spans="1:1024" s="123" customFormat="1" ht="195" customHeight="1">
      <c r="A100" s="38" t="s">
        <v>190</v>
      </c>
      <c r="B100" s="38"/>
      <c r="C100" s="38"/>
      <c r="D100" s="38"/>
      <c r="E100" s="38"/>
    </row>
    <row r="101" spans="1:1024" ht="39.75" customHeight="1"/>
    <row r="102" spans="1:1024" ht="39.75" customHeight="1"/>
    <row r="103" spans="1:1024" ht="39.75" customHeight="1"/>
    <row r="104" spans="1:1024" ht="39.75" customHeight="1"/>
    <row r="105" spans="1:1024" ht="39.75" customHeight="1"/>
    <row r="106" spans="1:1024" ht="39.75" customHeight="1"/>
    <row r="107" spans="1:1024" ht="39.75" customHeight="1"/>
    <row r="108" spans="1:1024" ht="39.75" customHeight="1"/>
    <row r="109" spans="1:1024" ht="39.75" customHeight="1"/>
    <row r="110" spans="1:1024" ht="39.75" customHeight="1"/>
    <row r="111" spans="1:1024" ht="39.75" customHeight="1"/>
    <row r="112" spans="1:1024" ht="39.75" customHeight="1"/>
    <row r="113" ht="39.75" customHeight="1"/>
    <row r="114" ht="39.75" customHeight="1"/>
    <row r="115" ht="39.75" customHeight="1"/>
    <row r="116" ht="39.75" customHeight="1"/>
    <row r="117" ht="39.75" customHeight="1"/>
    <row r="118" ht="39.75" customHeight="1"/>
    <row r="119" ht="39.75" customHeight="1"/>
    <row r="120" ht="39.75" customHeight="1"/>
    <row r="121" ht="39.75" customHeight="1"/>
    <row r="122" ht="39.75" customHeight="1"/>
    <row r="123" ht="39.75" customHeight="1"/>
    <row r="124" ht="39.75" customHeight="1"/>
    <row r="125" ht="39.75" customHeight="1"/>
    <row r="126" ht="39.75" customHeight="1"/>
    <row r="127" ht="39.75" customHeight="1"/>
    <row r="128" ht="39.75" customHeight="1"/>
    <row r="129" ht="39.75" customHeight="1"/>
    <row r="130" ht="39.75" customHeight="1"/>
    <row r="131" ht="39.75" customHeight="1"/>
    <row r="132" ht="39.75" customHeight="1"/>
    <row r="133" ht="39.75" customHeight="1"/>
    <row r="134" ht="39.75" customHeight="1"/>
    <row r="135" ht="39.75" customHeight="1"/>
    <row r="136" ht="39.75" customHeight="1"/>
    <row r="137" ht="39.75" customHeight="1"/>
    <row r="138" ht="39.75" customHeight="1"/>
    <row r="139" ht="39.75" customHeight="1"/>
    <row r="140" ht="39.75" customHeight="1"/>
    <row r="1048576" hidden="1"/>
  </sheetData>
  <mergeCells count="34">
    <mergeCell ref="A99:E99"/>
    <mergeCell ref="A100:E100"/>
    <mergeCell ref="B53:B54"/>
    <mergeCell ref="C53:C54"/>
    <mergeCell ref="D53:D54"/>
    <mergeCell ref="E53:E54"/>
    <mergeCell ref="B55:B56"/>
    <mergeCell ref="C55:C56"/>
    <mergeCell ref="D55:D56"/>
    <mergeCell ref="E55:E56"/>
    <mergeCell ref="B49:B50"/>
    <mergeCell ref="C49:C50"/>
    <mergeCell ref="D49:D50"/>
    <mergeCell ref="E49:E50"/>
    <mergeCell ref="B51:B52"/>
    <mergeCell ref="C51:C52"/>
    <mergeCell ref="D51:D52"/>
    <mergeCell ref="E51:E52"/>
    <mergeCell ref="B31:B32"/>
    <mergeCell ref="C31:C32"/>
    <mergeCell ref="D31:D32"/>
    <mergeCell ref="E31:E32"/>
    <mergeCell ref="A36:D36"/>
    <mergeCell ref="A28:E28"/>
    <mergeCell ref="B29:B30"/>
    <mergeCell ref="C29:C30"/>
    <mergeCell ref="D29:D30"/>
    <mergeCell ref="E29:E30"/>
    <mergeCell ref="C3:E3"/>
    <mergeCell ref="A10:D10"/>
    <mergeCell ref="B12:B13"/>
    <mergeCell ref="C12:C13"/>
    <mergeCell ref="D12:D13"/>
    <mergeCell ref="E12:E13"/>
  </mergeCells>
  <printOptions horizontalCentered="1"/>
  <pageMargins left="0.196527777777778" right="0.196527777777778" top="0.118055555555556" bottom="0.118055555555556" header="0.51180555555555496" footer="0.51180555555555496"/>
  <pageSetup paperSize="9" firstPageNumber="0" orientation="portrait" r:id="rId1"/>
  <rowBreaks count="2" manualBreakCount="2">
    <brk id="36" max="16383" man="1"/>
    <brk id="7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8"/>
  <sheetViews>
    <sheetView view="pageBreakPreview" zoomScale="73" zoomScaleNormal="50" zoomScalePageLayoutView="73" workbookViewId="0">
      <pane xSplit="1" ySplit="4" topLeftCell="B5" activePane="bottomRight" state="frozen"/>
      <selection pane="topRight" activeCell="B1" sqref="B1"/>
      <selection pane="bottomLeft" activeCell="A5" sqref="A5"/>
      <selection pane="bottomRight"/>
    </sheetView>
  </sheetViews>
  <sheetFormatPr defaultRowHeight="12.75"/>
  <cols>
    <col min="1" max="1" width="46.75" style="124"/>
    <col min="2" max="3" width="10.75" style="124"/>
    <col min="4" max="4" width="17.5" style="124"/>
    <col min="5" max="5" width="13.5" style="124"/>
    <col min="6" max="6" width="18.125" style="124"/>
    <col min="7" max="7" width="16.75" style="124"/>
    <col min="8" max="9" width="14" style="124"/>
    <col min="10" max="10" width="16.25" style="124"/>
    <col min="11" max="11" width="16" style="124"/>
    <col min="12" max="12" width="11.875" style="124"/>
    <col min="13" max="1025" width="7.375" style="124"/>
  </cols>
  <sheetData>
    <row r="1" spans="1:1024" s="128" customFormat="1" ht="46.5">
      <c r="A1" s="125" t="s">
        <v>191</v>
      </c>
      <c r="B1" s="126"/>
      <c r="C1" s="126"/>
      <c r="D1" s="126"/>
      <c r="E1" s="126"/>
      <c r="F1" s="126"/>
      <c r="G1" s="126"/>
      <c r="H1" s="126"/>
      <c r="I1" s="126"/>
      <c r="J1" s="126"/>
      <c r="K1" s="126"/>
      <c r="L1" s="127"/>
    </row>
    <row r="2" spans="1:1024" ht="24.75" customHeight="1">
      <c r="A2" s="129"/>
      <c r="B2" s="130"/>
      <c r="C2" s="130"/>
      <c r="D2" s="130"/>
      <c r="E2" s="130"/>
      <c r="F2" s="130"/>
      <c r="G2" s="130"/>
      <c r="H2" s="131">
        <v>0.24</v>
      </c>
      <c r="I2" s="132"/>
      <c r="J2" s="133"/>
      <c r="K2" s="133"/>
      <c r="L2" s="129"/>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32.25" customHeight="1">
      <c r="A3" s="36" t="s">
        <v>192</v>
      </c>
      <c r="B3" s="35" t="s">
        <v>193</v>
      </c>
      <c r="C3" s="35" t="s">
        <v>194</v>
      </c>
      <c r="D3" s="35" t="s">
        <v>195</v>
      </c>
      <c r="E3" s="35" t="s">
        <v>196</v>
      </c>
      <c r="F3" s="34" t="s">
        <v>197</v>
      </c>
      <c r="G3" s="33" t="s">
        <v>198</v>
      </c>
      <c r="H3" s="33" t="s">
        <v>199</v>
      </c>
      <c r="I3" s="33" t="s">
        <v>200</v>
      </c>
      <c r="J3" s="35" t="s">
        <v>201</v>
      </c>
      <c r="K3" s="35"/>
      <c r="L3" s="35"/>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38.25" customHeight="1">
      <c r="A4" s="36"/>
      <c r="B4" s="35"/>
      <c r="C4" s="35"/>
      <c r="D4" s="35"/>
      <c r="E4" s="35"/>
      <c r="F4" s="34"/>
      <c r="G4" s="33"/>
      <c r="H4" s="33"/>
      <c r="I4" s="33"/>
      <c r="J4" s="134" t="s">
        <v>202</v>
      </c>
      <c r="K4" s="134" t="s">
        <v>203</v>
      </c>
      <c r="L4" s="134" t="s">
        <v>204</v>
      </c>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s="145" customFormat="1" ht="15.75">
      <c r="A5" s="135" t="str">
        <f>Εκδόσεις!E3&amp;" "&amp;Εκδόσεις!B4&amp;" "&amp;Εκδόσεις!C4&amp;" "&amp;Εκδόσεις!D4</f>
        <v>Active 1.4lt Turbo, 140 hp Start &amp; Stop MT6 / FWD</v>
      </c>
      <c r="B5" s="136" t="s">
        <v>205</v>
      </c>
      <c r="C5" s="137" t="str">
        <f>Εκδόσεις!A4</f>
        <v>Βενζίνη</v>
      </c>
      <c r="D5" s="138">
        <v>138</v>
      </c>
      <c r="E5" s="139">
        <f>0.08*1.1</f>
        <v>8.8000000000000009E-2</v>
      </c>
      <c r="F5" s="140">
        <f>G5+H5+I5</f>
        <v>19999.68</v>
      </c>
      <c r="G5" s="141">
        <v>15060</v>
      </c>
      <c r="H5" s="142">
        <f t="shared" ref="H5:H16" si="0">G5*$H$2</f>
        <v>3614.4</v>
      </c>
      <c r="I5" s="142">
        <f t="shared" ref="I5:I16" si="1">G5*E5</f>
        <v>1325.2800000000002</v>
      </c>
      <c r="J5" s="143">
        <v>1364</v>
      </c>
      <c r="K5" s="141">
        <f t="shared" ref="K5:K16" si="2">G5*1.24</f>
        <v>18674.400000000001</v>
      </c>
      <c r="L5" s="141">
        <f t="shared" ref="L5:L16" si="3">G5*1.24</f>
        <v>18674.400000000001</v>
      </c>
      <c r="M5" s="144"/>
    </row>
    <row r="6" spans="1:1024" ht="15.75">
      <c r="A6" s="135" t="str">
        <f>Εκδόσεις!E3&amp;" "&amp;Εκδόσεις!B9&amp;" "&amp;Εκδόσεις!C9&amp;" "&amp;Εκδόσεις!D9</f>
        <v>Active 1.6lt CDTI, 110hp Start &amp; Stop MT6 / FWD</v>
      </c>
      <c r="B6" s="136" t="s">
        <v>206</v>
      </c>
      <c r="C6" s="137" t="str">
        <f>Εκδόσεις!$A$9</f>
        <v>Πετρέλαιο</v>
      </c>
      <c r="D6" s="138">
        <v>106</v>
      </c>
      <c r="E6" s="139">
        <f>0.08*1</f>
        <v>0.08</v>
      </c>
      <c r="F6" s="140">
        <f>G6+H6+I6</f>
        <v>21900.12</v>
      </c>
      <c r="G6" s="141">
        <v>16591</v>
      </c>
      <c r="H6" s="142">
        <f t="shared" si="0"/>
        <v>3981.8399999999997</v>
      </c>
      <c r="I6" s="142">
        <f t="shared" si="1"/>
        <v>1327.28</v>
      </c>
      <c r="J6" s="146">
        <v>1598</v>
      </c>
      <c r="K6" s="141">
        <f t="shared" si="2"/>
        <v>20572.84</v>
      </c>
      <c r="L6" s="141">
        <f t="shared" si="3"/>
        <v>20572.84</v>
      </c>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5.75">
      <c r="A7" s="135" t="str">
        <f>Εκδόσεις!E3&amp;" "&amp;Εκδόσεις!B10&amp;" "&amp;Εκδόσεις!C10&amp;" "&amp;Εκδόσεις!D10</f>
        <v>Active 1.6lt CDTI, 136hp Start &amp; Stop MT6 / FWD</v>
      </c>
      <c r="B7" s="136" t="s">
        <v>207</v>
      </c>
      <c r="C7" s="137" t="str">
        <f>Εκδόσεις!$A$9</f>
        <v>Πετρέλαιο</v>
      </c>
      <c r="D7" s="138">
        <v>106</v>
      </c>
      <c r="E7" s="139">
        <f>0.16*1</f>
        <v>0.16</v>
      </c>
      <c r="F7" s="140">
        <f>G7+H7+I7+1</f>
        <v>23999.800000000003</v>
      </c>
      <c r="G7" s="141">
        <v>17142</v>
      </c>
      <c r="H7" s="142">
        <f t="shared" si="0"/>
        <v>4114.08</v>
      </c>
      <c r="I7" s="142">
        <f t="shared" si="1"/>
        <v>2742.7200000000003</v>
      </c>
      <c r="J7" s="146">
        <v>1598</v>
      </c>
      <c r="K7" s="141">
        <f t="shared" si="2"/>
        <v>21256.079999999998</v>
      </c>
      <c r="L7" s="141">
        <f t="shared" si="3"/>
        <v>21256.079999999998</v>
      </c>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5.75">
      <c r="A8" s="135" t="str">
        <f>Εκδόσεις!E3&amp;" "&amp;Εκδόσεις!B10&amp;" "&amp;Εκδόσεις!D11</f>
        <v>Active 1.6lt CDTI, 136hp AT6 / FWD</v>
      </c>
      <c r="B8" s="136" t="s">
        <v>208</v>
      </c>
      <c r="C8" s="137" t="str">
        <f>Εκδόσεις!$A$9</f>
        <v>Πετρέλαιο</v>
      </c>
      <c r="D8" s="138">
        <v>128</v>
      </c>
      <c r="E8" s="139">
        <f>0.16*1.1</f>
        <v>0.17600000000000002</v>
      </c>
      <c r="F8" s="140">
        <f>G8+H8+I8</f>
        <v>26899.752</v>
      </c>
      <c r="G8" s="141">
        <v>18997</v>
      </c>
      <c r="H8" s="142">
        <f t="shared" si="0"/>
        <v>4559.28</v>
      </c>
      <c r="I8" s="142">
        <f t="shared" si="1"/>
        <v>3343.4720000000002</v>
      </c>
      <c r="J8" s="146">
        <v>1598</v>
      </c>
      <c r="K8" s="141">
        <f t="shared" si="2"/>
        <v>23556.28</v>
      </c>
      <c r="L8" s="141">
        <f t="shared" si="3"/>
        <v>23556.28</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5.75">
      <c r="A9" s="135" t="str">
        <f>Εκδόσεις!E3&amp;" "&amp;Εκδόσεις!B10&amp;" "&amp;Εκδόσεις!C12&amp;" "&amp;Εκδόσεις!D12</f>
        <v>Active 1.6lt CDTI, 136hp Start &amp; Stop MT6 / AWD</v>
      </c>
      <c r="B9" s="136" t="s">
        <v>209</v>
      </c>
      <c r="C9" s="137" t="str">
        <f>Εκδόσεις!$A$9</f>
        <v>Πετρέλαιο</v>
      </c>
      <c r="D9" s="138">
        <v>119</v>
      </c>
      <c r="E9" s="139">
        <f>0.16*1</f>
        <v>0.16</v>
      </c>
      <c r="F9" s="140">
        <f>G9+H9+I9-1</f>
        <v>25999.8</v>
      </c>
      <c r="G9" s="141">
        <v>18572</v>
      </c>
      <c r="H9" s="142">
        <f t="shared" si="0"/>
        <v>4457.28</v>
      </c>
      <c r="I9" s="142">
        <f t="shared" si="1"/>
        <v>2971.52</v>
      </c>
      <c r="J9" s="146">
        <v>1598</v>
      </c>
      <c r="K9" s="141">
        <f t="shared" si="2"/>
        <v>23029.279999999999</v>
      </c>
      <c r="L9" s="141">
        <f t="shared" si="3"/>
        <v>23029.279999999999</v>
      </c>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5.75">
      <c r="A10" s="135" t="str">
        <f>Εκδόσεις!F3&amp;" "&amp;Εκδόσεις!B4&amp;" "&amp;Εκδόσεις!D5</f>
        <v>Color Active 1.4lt Turbo, 140 hp AT6 / FWD</v>
      </c>
      <c r="B10" s="136" t="s">
        <v>210</v>
      </c>
      <c r="C10" s="137" t="str">
        <f>Εκδόσεις!A4</f>
        <v>Βενζίνη</v>
      </c>
      <c r="D10" s="138">
        <v>149</v>
      </c>
      <c r="E10" s="139">
        <f>0.16*1.2</f>
        <v>0.192</v>
      </c>
      <c r="F10" s="147">
        <f>G10+H10+I10</f>
        <v>24500.088</v>
      </c>
      <c r="G10" s="141">
        <v>17109</v>
      </c>
      <c r="H10" s="142">
        <f t="shared" si="0"/>
        <v>4106.16</v>
      </c>
      <c r="I10" s="142">
        <f t="shared" si="1"/>
        <v>3284.9279999999999</v>
      </c>
      <c r="J10" s="143">
        <v>1364</v>
      </c>
      <c r="K10" s="141">
        <f t="shared" si="2"/>
        <v>21215.16</v>
      </c>
      <c r="L10" s="141">
        <f t="shared" si="3"/>
        <v>21215.16</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s="149" customFormat="1" ht="15.75">
      <c r="A11" s="135" t="str">
        <f>Εκδόσεις!F3&amp;" "&amp;Εκδόσεις!B4&amp;" "&amp;Εκδόσεις!C4&amp;" "&amp;Εκδόσεις!D6</f>
        <v>Color Active 1.4lt Turbo, 140 hp Start &amp; Stop MT6 / AWD</v>
      </c>
      <c r="B11" s="136" t="s">
        <v>211</v>
      </c>
      <c r="C11" s="137" t="str">
        <f>Εκδόσεις!A4</f>
        <v>Βενζίνη</v>
      </c>
      <c r="D11" s="138">
        <v>152</v>
      </c>
      <c r="E11" s="139">
        <f>0.16*1.2</f>
        <v>0.192</v>
      </c>
      <c r="F11" s="140">
        <f>G11+H11+I11</f>
        <v>24500.088</v>
      </c>
      <c r="G11" s="148">
        <v>17109</v>
      </c>
      <c r="H11" s="142">
        <f t="shared" si="0"/>
        <v>4106.16</v>
      </c>
      <c r="I11" s="142">
        <f t="shared" si="1"/>
        <v>3284.9279999999999</v>
      </c>
      <c r="J11" s="143">
        <v>1364</v>
      </c>
      <c r="K11" s="141">
        <f t="shared" si="2"/>
        <v>21215.16</v>
      </c>
      <c r="L11" s="141">
        <f t="shared" si="3"/>
        <v>21215.16</v>
      </c>
    </row>
    <row r="12" spans="1:1024" s="145" customFormat="1" ht="15.75">
      <c r="A12" s="135" t="str">
        <f>Εκδόσεις!F3&amp;" "&amp;Εκδόσεις!B10&amp;" "&amp;Εκδόσεις!C10&amp;" "&amp;Εκδόσεις!D10</f>
        <v>Color Active 1.6lt CDTI, 136hp Start &amp; Stop MT6 / FWD</v>
      </c>
      <c r="B12" s="136" t="s">
        <v>212</v>
      </c>
      <c r="C12" s="137" t="str">
        <f>Εκδόσεις!$A$9</f>
        <v>Πετρέλαιο</v>
      </c>
      <c r="D12" s="138">
        <v>114</v>
      </c>
      <c r="E12" s="139">
        <f>0.16*1</f>
        <v>0.16</v>
      </c>
      <c r="F12" s="140">
        <f>G12+H12+I12</f>
        <v>24999.8</v>
      </c>
      <c r="G12" s="141">
        <v>17857</v>
      </c>
      <c r="H12" s="142">
        <f t="shared" si="0"/>
        <v>4285.68</v>
      </c>
      <c r="I12" s="142">
        <f t="shared" si="1"/>
        <v>2857.12</v>
      </c>
      <c r="J12" s="146">
        <v>1598</v>
      </c>
      <c r="K12" s="141">
        <f t="shared" si="2"/>
        <v>22142.68</v>
      </c>
      <c r="L12" s="141">
        <f t="shared" si="3"/>
        <v>22142.68</v>
      </c>
    </row>
    <row r="13" spans="1:1024" s="150" customFormat="1" ht="15.75">
      <c r="A13" s="135" t="str">
        <f>Εκδόσεις!F3&amp;" "&amp;Εκδόσεις!B10&amp;" "&amp;Εκδόσεις!D11</f>
        <v>Color Active 1.6lt CDTI, 136hp AT6 / FWD</v>
      </c>
      <c r="B13" s="136" t="s">
        <v>213</v>
      </c>
      <c r="C13" s="137" t="str">
        <f>Εκδόσεις!$A$9</f>
        <v>Πετρέλαιο</v>
      </c>
      <c r="D13" s="138">
        <v>132</v>
      </c>
      <c r="E13" s="139">
        <f>0.16*1.1</f>
        <v>0.17600000000000002</v>
      </c>
      <c r="F13" s="140">
        <f>G13+H13+I13</f>
        <v>27800.327999999998</v>
      </c>
      <c r="G13" s="141">
        <v>19633</v>
      </c>
      <c r="H13" s="142">
        <f t="shared" si="0"/>
        <v>4711.92</v>
      </c>
      <c r="I13" s="142">
        <f t="shared" si="1"/>
        <v>3455.4080000000004</v>
      </c>
      <c r="J13" s="146">
        <v>1598</v>
      </c>
      <c r="K13" s="141">
        <f t="shared" si="2"/>
        <v>24344.92</v>
      </c>
      <c r="L13" s="141">
        <f t="shared" si="3"/>
        <v>24344.92</v>
      </c>
    </row>
    <row r="14" spans="1:1024" s="150" customFormat="1" ht="15.75">
      <c r="A14" s="135" t="str">
        <f>Εκδόσεις!F3&amp;" "&amp;Εκδόσεις!B10&amp;" "&amp;Εκδόσεις!C12&amp;" "&amp;Εκδόσεις!D12</f>
        <v>Color Active 1.6lt CDTI, 136hp Start &amp; Stop MT6 / AWD</v>
      </c>
      <c r="B14" s="136" t="s">
        <v>214</v>
      </c>
      <c r="C14" s="137" t="str">
        <f>Εκδόσεις!$A$9</f>
        <v>Πετρέλαιο</v>
      </c>
      <c r="D14" s="138">
        <v>124</v>
      </c>
      <c r="E14" s="139">
        <f>0.16*1.1</f>
        <v>0.17600000000000002</v>
      </c>
      <c r="F14" s="140">
        <f>G14+H14+I14</f>
        <v>27000.288</v>
      </c>
      <c r="G14" s="141">
        <v>19068</v>
      </c>
      <c r="H14" s="142">
        <f t="shared" si="0"/>
        <v>4576.32</v>
      </c>
      <c r="I14" s="142">
        <f t="shared" si="1"/>
        <v>3355.9680000000003</v>
      </c>
      <c r="J14" s="146">
        <v>1598</v>
      </c>
      <c r="K14" s="141">
        <f t="shared" si="2"/>
        <v>23644.32</v>
      </c>
      <c r="L14" s="141">
        <f t="shared" si="3"/>
        <v>23644.32</v>
      </c>
    </row>
    <row r="15" spans="1:1024" s="150" customFormat="1" ht="15.75">
      <c r="A15" s="135" t="str">
        <f>Εκδόσεις!G3&amp;" "&amp;Εκδόσεις!B7&amp;" "&amp;Εκδόσεις!C7&amp;" "&amp;Εκδόσεις!D7</f>
        <v>Innovation 1.4lt Turbo, 152 hp Start &amp; Stop AT6 / AWD</v>
      </c>
      <c r="B15" s="136" t="s">
        <v>215</v>
      </c>
      <c r="C15" s="137" t="str">
        <f>Εκδόσεις!A4</f>
        <v>Βενζίνη</v>
      </c>
      <c r="D15" s="138">
        <v>150</v>
      </c>
      <c r="E15" s="139">
        <f>0.16*1.2</f>
        <v>0.192</v>
      </c>
      <c r="F15" s="140">
        <f>G15+H15+I15+1</f>
        <v>28099.703999999998</v>
      </c>
      <c r="G15" s="141">
        <v>19622</v>
      </c>
      <c r="H15" s="142">
        <f t="shared" si="0"/>
        <v>4709.28</v>
      </c>
      <c r="I15" s="142">
        <f t="shared" si="1"/>
        <v>3767.424</v>
      </c>
      <c r="J15" s="146">
        <v>1399</v>
      </c>
      <c r="K15" s="141">
        <f t="shared" si="2"/>
        <v>24331.279999999999</v>
      </c>
      <c r="L15" s="141">
        <f t="shared" si="3"/>
        <v>24331.279999999999</v>
      </c>
    </row>
    <row r="16" spans="1:1024" s="145" customFormat="1" ht="15.75">
      <c r="A16" s="135" t="str">
        <f>Εκδόσεις!G3&amp;" "&amp;Εκδόσεις!B10&amp;" "&amp;Εκδόσεις!C12&amp;" "&amp;Εκδόσεις!D12</f>
        <v>Innovation 1.6lt CDTI, 136hp Start &amp; Stop MT6 / AWD</v>
      </c>
      <c r="B16" s="151" t="s">
        <v>216</v>
      </c>
      <c r="C16" s="137" t="str">
        <f>Εκδόσεις!$A$9</f>
        <v>Πετρέλαιο</v>
      </c>
      <c r="D16" s="138">
        <v>124</v>
      </c>
      <c r="E16" s="139">
        <f>0.24*1.1</f>
        <v>0.26400000000000001</v>
      </c>
      <c r="F16" s="140">
        <f>G16+H16+I16</f>
        <v>30699.648000000001</v>
      </c>
      <c r="G16" s="148">
        <v>20412</v>
      </c>
      <c r="H16" s="142">
        <f t="shared" si="0"/>
        <v>4898.88</v>
      </c>
      <c r="I16" s="142">
        <f t="shared" si="1"/>
        <v>5388.768</v>
      </c>
      <c r="J16" s="146">
        <v>1598</v>
      </c>
      <c r="K16" s="141">
        <f t="shared" si="2"/>
        <v>25310.880000000001</v>
      </c>
      <c r="L16" s="141">
        <f t="shared" si="3"/>
        <v>25310.880000000001</v>
      </c>
    </row>
    <row r="17" spans="1:12" s="149" customFormat="1" ht="15">
      <c r="A17" s="152"/>
      <c r="B17" s="152"/>
      <c r="C17" s="152"/>
      <c r="D17" s="152"/>
      <c r="E17" s="152"/>
      <c r="F17" s="152"/>
      <c r="G17" s="153"/>
      <c r="H17" s="152"/>
      <c r="I17" s="152"/>
      <c r="J17" s="152"/>
      <c r="K17" s="152"/>
      <c r="L17" s="152"/>
    </row>
    <row r="18" spans="1:12" ht="177" customHeight="1">
      <c r="A18" s="32" t="s">
        <v>190</v>
      </c>
      <c r="B18" s="32"/>
      <c r="C18" s="32"/>
      <c r="D18" s="32"/>
      <c r="E18" s="32"/>
      <c r="F18" s="32"/>
      <c r="G18" s="32"/>
      <c r="H18" s="32"/>
      <c r="I18" s="32"/>
      <c r="J18" s="32"/>
      <c r="K18" s="32"/>
      <c r="L18" s="32"/>
    </row>
  </sheetData>
  <mergeCells count="11">
    <mergeCell ref="A18:L18"/>
    <mergeCell ref="F3:F4"/>
    <mergeCell ref="G3:G4"/>
    <mergeCell ref="H3:H4"/>
    <mergeCell ref="I3:I4"/>
    <mergeCell ref="J3:L3"/>
    <mergeCell ref="A3:A4"/>
    <mergeCell ref="B3:B4"/>
    <mergeCell ref="C3:C4"/>
    <mergeCell ref="D3:D4"/>
    <mergeCell ref="E3:E4"/>
  </mergeCells>
  <printOptions horizontalCentered="1"/>
  <pageMargins left="0.196527777777778" right="0.15763888888888899" top="0.27569444444444402" bottom="0.15763888888888899" header="0.51180555555555496" footer="0.51180555555555496"/>
  <pageSetup paperSize="9" scale="43" firstPageNumber="0" fitToHeight="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3"/>
  <sheetViews>
    <sheetView view="pageBreakPreview" zoomScaleNormal="60" workbookViewId="0">
      <selection activeCell="A2" sqref="A2"/>
    </sheetView>
  </sheetViews>
  <sheetFormatPr defaultRowHeight="12.75"/>
  <cols>
    <col min="1" max="1" width="75.25"/>
    <col min="2" max="2" width="13.25"/>
    <col min="3" max="3" width="31.125"/>
    <col min="4" max="4" width="27.625"/>
    <col min="5" max="1025" width="0" hidden="1"/>
  </cols>
  <sheetData>
    <row r="2" spans="1:4" ht="34.5" customHeight="1">
      <c r="A2" s="154" t="s">
        <v>217</v>
      </c>
      <c r="B2" s="155"/>
      <c r="C2" s="156"/>
      <c r="D2" s="156"/>
    </row>
    <row r="3" spans="1:4" ht="15">
      <c r="A3" s="157"/>
      <c r="B3" s="158"/>
      <c r="C3" s="159"/>
      <c r="D3" s="160"/>
    </row>
    <row r="4" spans="1:4" ht="36.75" customHeight="1">
      <c r="A4" s="161" t="s">
        <v>21</v>
      </c>
      <c r="B4" s="162" t="s">
        <v>193</v>
      </c>
      <c r="C4" s="163" t="s">
        <v>218</v>
      </c>
      <c r="D4" s="164" t="s">
        <v>219</v>
      </c>
    </row>
    <row r="5" spans="1:4" ht="15.75">
      <c r="A5" s="165" t="s">
        <v>220</v>
      </c>
      <c r="B5" s="166" t="str">
        <f>Εξοπλισμός!B9</f>
        <v>TAJQ / ΤΑR5</v>
      </c>
      <c r="C5" s="167">
        <v>1250</v>
      </c>
      <c r="D5" s="167">
        <f>C5/1.32</f>
        <v>946.96969696969688</v>
      </c>
    </row>
    <row r="6" spans="1:4" ht="15.75">
      <c r="A6" s="161" t="str">
        <f>Εξοπλισμός!A21</f>
        <v>Ζάντες &amp; Ελαστικά</v>
      </c>
      <c r="B6" s="168"/>
      <c r="C6" s="169"/>
      <c r="D6" s="169"/>
    </row>
    <row r="7" spans="1:4" ht="30">
      <c r="A7" s="170" t="s">
        <v>58</v>
      </c>
      <c r="B7" s="166" t="str">
        <f>Εξοπλισμός!B23</f>
        <v>RI6</v>
      </c>
      <c r="C7" s="167">
        <v>520</v>
      </c>
      <c r="D7" s="167">
        <f>C7/1.32</f>
        <v>393.93939393939394</v>
      </c>
    </row>
    <row r="8" spans="1:4" ht="30">
      <c r="A8" s="170" t="s">
        <v>62</v>
      </c>
      <c r="B8" s="166" t="str">
        <f>Εξοπλισμός!B25</f>
        <v>RRU</v>
      </c>
      <c r="C8" s="167">
        <v>250</v>
      </c>
      <c r="D8" s="167">
        <f>C8/1.32</f>
        <v>189.39393939393938</v>
      </c>
    </row>
    <row r="9" spans="1:4" ht="15.75">
      <c r="A9" s="161" t="str">
        <f>Εξοπλισμός!A37</f>
        <v>Χρώματα Αμαξώματος</v>
      </c>
      <c r="B9" s="168"/>
      <c r="C9" s="169"/>
      <c r="D9" s="169"/>
    </row>
    <row r="10" spans="1:4" ht="15.75">
      <c r="A10" s="165" t="s">
        <v>221</v>
      </c>
      <c r="B10" s="166" t="str">
        <f>Εξοπλισμός!B39</f>
        <v>GAZ/GG2</v>
      </c>
      <c r="C10" s="167">
        <v>150</v>
      </c>
      <c r="D10" s="167">
        <f>C10/1.32</f>
        <v>113.63636363636363</v>
      </c>
    </row>
    <row r="11" spans="1:4" ht="15.75">
      <c r="A11" s="165" t="s">
        <v>222</v>
      </c>
      <c r="B11" s="166" t="str">
        <f>Εξοπλισμός!B40</f>
        <v>9M2</v>
      </c>
      <c r="C11" s="167">
        <v>500</v>
      </c>
      <c r="D11" s="167">
        <v>357</v>
      </c>
    </row>
    <row r="12" spans="1:4" ht="15.75">
      <c r="A12" s="165" t="s">
        <v>223</v>
      </c>
      <c r="B12" s="166" t="str">
        <f>Εξοπλισμός!B41</f>
        <v>9Mi</v>
      </c>
      <c r="C12" s="167">
        <v>500</v>
      </c>
      <c r="D12" s="167">
        <v>357</v>
      </c>
    </row>
    <row r="13" spans="1:4" ht="15.75">
      <c r="A13" s="165" t="s">
        <v>90</v>
      </c>
      <c r="B13" s="166" t="str">
        <f>Εξοπλισμός!B42</f>
        <v>GP5</v>
      </c>
      <c r="C13" s="167">
        <v>800</v>
      </c>
      <c r="D13" s="167">
        <f>C13/1.32</f>
        <v>606.06060606060601</v>
      </c>
    </row>
    <row r="14" spans="1:4" ht="15.75">
      <c r="A14" s="161" t="str">
        <f>Εξοπλισμός!A43</f>
        <v>Ασφάλεια</v>
      </c>
      <c r="B14" s="168"/>
      <c r="C14" s="169"/>
      <c r="D14" s="169"/>
    </row>
    <row r="15" spans="1:4" ht="15.75">
      <c r="A15" s="171" t="s">
        <v>224</v>
      </c>
      <c r="B15" s="166" t="str">
        <f>Εξοπλισμός!B45</f>
        <v>ATH</v>
      </c>
      <c r="C15" s="167">
        <v>400</v>
      </c>
      <c r="D15" s="167">
        <f>C15/1.32</f>
        <v>303.030303030303</v>
      </c>
    </row>
    <row r="16" spans="1:4" ht="15.75">
      <c r="A16" s="165" t="s">
        <v>225</v>
      </c>
      <c r="B16" s="166" t="str">
        <f>Εξοπλισμός!B46</f>
        <v>UVC</v>
      </c>
      <c r="C16" s="167">
        <v>320</v>
      </c>
      <c r="D16" s="167">
        <f>C16/1.32</f>
        <v>242.42424242424241</v>
      </c>
    </row>
    <row r="17" spans="1:4" ht="15.75">
      <c r="A17" s="171" t="s">
        <v>226</v>
      </c>
      <c r="B17" s="166" t="str">
        <f>Εξοπλισμός!B53</f>
        <v>OBJ</v>
      </c>
      <c r="C17" s="167">
        <v>1350</v>
      </c>
      <c r="D17" s="167">
        <f>C17/1.32</f>
        <v>1022.7272727272726</v>
      </c>
    </row>
    <row r="18" spans="1:4" ht="15.75">
      <c r="A18" s="171" t="s">
        <v>227</v>
      </c>
      <c r="B18" s="172" t="str">
        <f>Εξοπλισμός!B55</f>
        <v>OGD</v>
      </c>
      <c r="C18" s="173">
        <v>420</v>
      </c>
      <c r="D18" s="173">
        <f>C18/1.32</f>
        <v>318.18181818181819</v>
      </c>
    </row>
    <row r="19" spans="1:4" ht="15.75">
      <c r="A19" s="171" t="s">
        <v>115</v>
      </c>
      <c r="B19" s="172" t="str">
        <f>Εξοπλισμός!B57</f>
        <v>UE1</v>
      </c>
      <c r="C19" s="173">
        <v>490</v>
      </c>
      <c r="D19" s="173">
        <f>C19/1.32</f>
        <v>371.21212121212119</v>
      </c>
    </row>
    <row r="20" spans="1:4" ht="15.75">
      <c r="A20" s="161" t="str">
        <f>Εξοπλισμός!A28</f>
        <v>Συστήματα Ενημέρωσης/Ψυχαγωγίας(2)</v>
      </c>
      <c r="B20" s="168"/>
      <c r="C20" s="169"/>
      <c r="D20" s="169"/>
    </row>
    <row r="21" spans="1:4" ht="15.75">
      <c r="A21" s="171" t="s">
        <v>228</v>
      </c>
      <c r="B21" s="166" t="str">
        <f>Εξοπλισμός!B31</f>
        <v>IO6</v>
      </c>
      <c r="C21" s="167">
        <v>800</v>
      </c>
      <c r="D21" s="167">
        <f>C21/1.32</f>
        <v>606.06060606060601</v>
      </c>
    </row>
    <row r="22" spans="1:4" ht="15.75">
      <c r="A22" s="171" t="s">
        <v>77</v>
      </c>
      <c r="B22" s="166" t="str">
        <f>Εξοπλισμός!B34</f>
        <v>UDD</v>
      </c>
      <c r="C22" s="167">
        <v>120</v>
      </c>
      <c r="D22" s="167">
        <f>C22/1.32</f>
        <v>90.909090909090907</v>
      </c>
    </row>
    <row r="23" spans="1:4" ht="15.75">
      <c r="A23" s="161" t="str">
        <f>Εξοπλισμός!A74</f>
        <v>Άνεση</v>
      </c>
      <c r="B23" s="168"/>
      <c r="C23" s="169"/>
      <c r="D23" s="169"/>
    </row>
    <row r="24" spans="1:4" ht="30">
      <c r="A24" s="170" t="s">
        <v>229</v>
      </c>
      <c r="B24" s="166" t="str">
        <f>Εξοπλισμός!B76</f>
        <v>AUS</v>
      </c>
      <c r="C24" s="167">
        <v>320</v>
      </c>
      <c r="D24" s="167">
        <f>C24/1.32</f>
        <v>242.42424242424241</v>
      </c>
    </row>
    <row r="25" spans="1:4" ht="15.75">
      <c r="A25" s="170" t="s">
        <v>230</v>
      </c>
      <c r="B25" s="166" t="str">
        <f>Εξοπλισμός!B77</f>
        <v>AE4</v>
      </c>
      <c r="C25" s="167">
        <v>420</v>
      </c>
      <c r="D25" s="167">
        <f>C25/1.32</f>
        <v>318.18181818181819</v>
      </c>
    </row>
    <row r="26" spans="1:4" ht="15.75">
      <c r="A26" s="171" t="s">
        <v>165</v>
      </c>
      <c r="B26" s="166" t="str">
        <f>Εξοπλισμός!B84</f>
        <v>CF5</v>
      </c>
      <c r="C26" s="167">
        <v>600</v>
      </c>
      <c r="D26" s="167">
        <f>C26/1.32</f>
        <v>454.5454545454545</v>
      </c>
    </row>
    <row r="27" spans="1:4" ht="15.75">
      <c r="A27" s="161" t="str">
        <f>Εξοπλισμός!A86</f>
        <v>Λειτουργικότητα</v>
      </c>
      <c r="B27" s="168"/>
      <c r="C27" s="169"/>
      <c r="D27" s="169"/>
    </row>
    <row r="28" spans="1:4" ht="15.75">
      <c r="A28" s="171" t="s">
        <v>231</v>
      </c>
      <c r="B28" s="166" t="str">
        <f>Εξοπλισμός!B94</f>
        <v>D7D</v>
      </c>
      <c r="C28" s="167">
        <v>960</v>
      </c>
      <c r="D28" s="167">
        <f>C28/1.32</f>
        <v>727.27272727272725</v>
      </c>
    </row>
    <row r="29" spans="1:4" ht="15.75">
      <c r="A29" s="161" t="str">
        <f>Εξοπλισμός!A95</f>
        <v>Πακέτα</v>
      </c>
      <c r="B29" s="168"/>
      <c r="C29" s="169"/>
      <c r="D29" s="169"/>
    </row>
    <row r="30" spans="1:4" ht="15.75">
      <c r="A30" s="171" t="s">
        <v>232</v>
      </c>
      <c r="B30" s="166" t="str">
        <f>Εξοπλισμός!B96</f>
        <v>LPEO</v>
      </c>
      <c r="C30" s="167">
        <v>1600</v>
      </c>
      <c r="D30" s="167">
        <f>C30/1.32</f>
        <v>1212.121212121212</v>
      </c>
    </row>
    <row r="31" spans="1:4" ht="15.75">
      <c r="A31" s="171" t="s">
        <v>233</v>
      </c>
      <c r="B31" s="166" t="str">
        <f>Εξοπλισμός!B97</f>
        <v>LPEP</v>
      </c>
      <c r="C31" s="167">
        <v>1000</v>
      </c>
      <c r="D31" s="167">
        <f>C31/1.32</f>
        <v>757.57575757575751</v>
      </c>
    </row>
    <row r="32" spans="1:4">
      <c r="C32" s="174"/>
      <c r="D32" s="174"/>
    </row>
    <row r="33" spans="1:10" ht="216.75" customHeight="1">
      <c r="A33" s="32" t="s">
        <v>190</v>
      </c>
      <c r="B33" s="32"/>
      <c r="C33" s="32"/>
      <c r="D33" s="32"/>
      <c r="E33" s="175"/>
      <c r="F33" s="175"/>
      <c r="G33" s="175"/>
      <c r="H33" s="175"/>
      <c r="I33" s="175"/>
      <c r="J33" s="175"/>
    </row>
  </sheetData>
  <mergeCells count="1">
    <mergeCell ref="A33:D33"/>
  </mergeCells>
  <printOptions verticalCentered="1"/>
  <pageMargins left="0" right="0" top="0" bottom="0" header="0.51180555555555496" footer="0.51180555555555496"/>
  <pageSetup paperSize="9" scale="61" firstPageNumber="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6"/>
  <sheetViews>
    <sheetView showGridLines="0" view="pageBreakPreview" zoomScale="82" zoomScaleNormal="91" zoomScalePageLayoutView="82" workbookViewId="0">
      <selection sqref="A1:H1"/>
    </sheetView>
  </sheetViews>
  <sheetFormatPr defaultRowHeight="12.75"/>
  <cols>
    <col min="1" max="1" width="27.875" style="176"/>
    <col min="2" max="2" width="9.25" style="176"/>
    <col min="3" max="3" width="15.125" style="176"/>
    <col min="4" max="4" width="21.125" style="176"/>
    <col min="5" max="5" width="17.25" style="176"/>
    <col min="6" max="6" width="25.125" style="176"/>
    <col min="7" max="7" width="16" style="176"/>
    <col min="8" max="8" width="17.875" style="176"/>
    <col min="9" max="1025" width="0" style="176" hidden="1"/>
  </cols>
  <sheetData>
    <row r="1" spans="1:1024" s="177" customFormat="1" ht="39.75" customHeight="1">
      <c r="A1" s="31" t="s">
        <v>234</v>
      </c>
      <c r="B1" s="31"/>
      <c r="C1" s="31"/>
      <c r="D1" s="31"/>
      <c r="E1" s="31"/>
      <c r="F1" s="31"/>
      <c r="G1" s="31"/>
      <c r="H1" s="31"/>
    </row>
    <row r="2" spans="1:1024" ht="21" customHeight="1">
      <c r="A2" s="178"/>
      <c r="B2" s="178"/>
      <c r="C2" s="178"/>
      <c r="D2" s="179"/>
      <c r="E2" s="179"/>
      <c r="F2" s="179"/>
      <c r="G2" s="179"/>
      <c r="H2" s="179"/>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183" customFormat="1" ht="18">
      <c r="A3" s="180" t="s">
        <v>235</v>
      </c>
      <c r="B3" s="180"/>
      <c r="C3" s="181" t="str">
        <f>Εκδόσεις!E3</f>
        <v>Active</v>
      </c>
      <c r="D3" s="181" t="str">
        <f>Εκδόσεις!F3</f>
        <v>Color Active</v>
      </c>
      <c r="E3" s="30" t="str">
        <f>Εκδόσεις!G3</f>
        <v>Innovation</v>
      </c>
      <c r="F3" s="30"/>
      <c r="G3" s="30"/>
      <c r="H3" s="30"/>
      <c r="I3" s="182"/>
      <c r="J3" s="182"/>
    </row>
    <row r="4" spans="1:1024" s="188" customFormat="1" ht="32.25" customHeight="1">
      <c r="A4" s="184" t="s">
        <v>236</v>
      </c>
      <c r="B4" s="185"/>
      <c r="C4" s="186" t="s">
        <v>237</v>
      </c>
      <c r="D4" s="186" t="s">
        <v>237</v>
      </c>
      <c r="E4" s="29" t="s">
        <v>238</v>
      </c>
      <c r="F4" s="29"/>
      <c r="G4" s="29" t="s">
        <v>239</v>
      </c>
      <c r="H4" s="29"/>
      <c r="I4" s="187"/>
      <c r="J4" s="187"/>
    </row>
    <row r="5" spans="1:1024" ht="18.75" customHeight="1">
      <c r="A5" s="189"/>
      <c r="B5" s="190"/>
      <c r="C5" s="191" t="s">
        <v>240</v>
      </c>
      <c r="D5" s="191" t="s">
        <v>240</v>
      </c>
      <c r="E5" s="28" t="s">
        <v>241</v>
      </c>
      <c r="F5" s="28"/>
      <c r="G5" s="28" t="s">
        <v>242</v>
      </c>
      <c r="H5" s="28"/>
      <c r="I5" s="187"/>
      <c r="J5" s="187"/>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36">
      <c r="A6" s="189"/>
      <c r="B6" s="192"/>
      <c r="C6" s="193" t="s">
        <v>243</v>
      </c>
      <c r="D6" s="193" t="s">
        <v>243</v>
      </c>
      <c r="E6" s="194" t="s">
        <v>244</v>
      </c>
      <c r="F6" s="193" t="s">
        <v>245</v>
      </c>
      <c r="G6" s="193" t="s">
        <v>243</v>
      </c>
      <c r="H6" s="193" t="s">
        <v>246</v>
      </c>
      <c r="I6" s="187"/>
      <c r="J6" s="187"/>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8">
      <c r="A7" s="195"/>
      <c r="B7" s="196"/>
      <c r="C7" s="193" t="s">
        <v>247</v>
      </c>
      <c r="D7" s="193" t="s">
        <v>247</v>
      </c>
      <c r="E7" s="193" t="s">
        <v>247</v>
      </c>
      <c r="F7" s="193" t="s">
        <v>248</v>
      </c>
      <c r="G7" s="193" t="s">
        <v>247</v>
      </c>
      <c r="H7" s="193" t="s">
        <v>248</v>
      </c>
      <c r="I7" s="187"/>
      <c r="J7" s="18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36">
      <c r="A8" s="197" t="s">
        <v>249</v>
      </c>
      <c r="B8" s="189" t="s">
        <v>193</v>
      </c>
      <c r="C8" s="198" t="s">
        <v>28</v>
      </c>
      <c r="D8" s="198" t="s">
        <v>28</v>
      </c>
      <c r="E8" s="198" t="s">
        <v>30</v>
      </c>
      <c r="F8" s="198" t="s">
        <v>32</v>
      </c>
      <c r="G8" s="198" t="s">
        <v>250</v>
      </c>
      <c r="H8" s="198" t="s">
        <v>251</v>
      </c>
      <c r="I8" s="199"/>
      <c r="J8" s="200"/>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s="203" customFormat="1" ht="18">
      <c r="A9" s="201" t="s">
        <v>252</v>
      </c>
      <c r="B9" s="201"/>
      <c r="C9" s="201"/>
      <c r="D9" s="201"/>
      <c r="E9" s="201"/>
      <c r="F9" s="201"/>
      <c r="G9" s="201"/>
      <c r="H9" s="201"/>
      <c r="I9" s="202"/>
      <c r="J9" s="202"/>
      <c r="K9" s="202"/>
    </row>
    <row r="10" spans="1:1024" s="208" customFormat="1" ht="15.75">
      <c r="A10" s="204" t="s">
        <v>253</v>
      </c>
      <c r="B10" s="205" t="s">
        <v>83</v>
      </c>
      <c r="C10" s="206" t="s">
        <v>254</v>
      </c>
      <c r="D10" s="206" t="s">
        <v>10</v>
      </c>
      <c r="E10" s="206" t="s">
        <v>254</v>
      </c>
      <c r="F10" s="206" t="s">
        <v>254</v>
      </c>
      <c r="G10" s="206" t="s">
        <v>254</v>
      </c>
      <c r="H10" s="206" t="s">
        <v>254</v>
      </c>
      <c r="I10" s="207"/>
      <c r="J10" s="207"/>
    </row>
    <row r="11" spans="1:1024" s="203" customFormat="1" ht="18">
      <c r="A11" s="201" t="s">
        <v>255</v>
      </c>
      <c r="B11" s="201"/>
      <c r="C11" s="201"/>
      <c r="D11" s="201"/>
      <c r="E11" s="201"/>
      <c r="F11" s="201"/>
      <c r="G11" s="201"/>
      <c r="H11" s="201"/>
      <c r="I11" s="202"/>
      <c r="J11" s="202"/>
      <c r="K11" s="202"/>
    </row>
    <row r="12" spans="1:1024" s="208" customFormat="1" ht="30">
      <c r="A12" s="204" t="s">
        <v>256</v>
      </c>
      <c r="B12" s="205" t="s">
        <v>257</v>
      </c>
      <c r="C12" s="206" t="s">
        <v>254</v>
      </c>
      <c r="D12" s="206" t="s">
        <v>254</v>
      </c>
      <c r="E12" s="206" t="s">
        <v>254</v>
      </c>
      <c r="F12" s="206" t="s">
        <v>254</v>
      </c>
      <c r="G12" s="206" t="s">
        <v>254</v>
      </c>
      <c r="H12" s="206" t="s">
        <v>10</v>
      </c>
      <c r="I12" s="207"/>
      <c r="J12" s="207"/>
    </row>
    <row r="13" spans="1:1024" s="208" customFormat="1" ht="15.75">
      <c r="A13" s="204" t="s">
        <v>258</v>
      </c>
      <c r="B13" s="205" t="s">
        <v>259</v>
      </c>
      <c r="C13" s="206" t="s">
        <v>254</v>
      </c>
      <c r="D13" s="206" t="s">
        <v>254</v>
      </c>
      <c r="E13" s="206" t="s">
        <v>254</v>
      </c>
      <c r="F13" s="206" t="s">
        <v>254</v>
      </c>
      <c r="G13" s="206" t="s">
        <v>254</v>
      </c>
      <c r="H13" s="206" t="s">
        <v>254</v>
      </c>
      <c r="I13" s="207"/>
      <c r="J13" s="207"/>
    </row>
    <row r="14" spans="1:1024" s="203" customFormat="1" ht="18">
      <c r="A14" s="201" t="s">
        <v>260</v>
      </c>
      <c r="B14" s="201"/>
      <c r="C14" s="201"/>
      <c r="D14" s="201"/>
      <c r="E14" s="201"/>
      <c r="F14" s="201"/>
      <c r="G14" s="201"/>
      <c r="H14" s="201"/>
      <c r="I14" s="202"/>
      <c r="J14" s="202"/>
      <c r="K14" s="202"/>
    </row>
    <row r="15" spans="1:1024" s="208" customFormat="1" ht="15.75">
      <c r="A15" s="204" t="s">
        <v>261</v>
      </c>
      <c r="B15" s="205" t="s">
        <v>262</v>
      </c>
      <c r="C15" s="206" t="s">
        <v>254</v>
      </c>
      <c r="D15" s="206" t="s">
        <v>254</v>
      </c>
      <c r="E15" s="206" t="s">
        <v>254</v>
      </c>
      <c r="F15" s="206" t="s">
        <v>254</v>
      </c>
      <c r="G15" s="206" t="s">
        <v>254</v>
      </c>
      <c r="H15" s="206" t="s">
        <v>254</v>
      </c>
      <c r="I15" s="207"/>
      <c r="J15" s="207"/>
    </row>
    <row r="16" spans="1:1024" s="210" customFormat="1" ht="20.25" customHeight="1">
      <c r="A16" s="204" t="s">
        <v>263</v>
      </c>
      <c r="B16" s="205" t="s">
        <v>264</v>
      </c>
      <c r="C16" s="206" t="s">
        <v>254</v>
      </c>
      <c r="D16" s="206" t="s">
        <v>254</v>
      </c>
      <c r="E16" s="206" t="s">
        <v>254</v>
      </c>
      <c r="F16" s="206" t="s">
        <v>254</v>
      </c>
      <c r="G16" s="206" t="s">
        <v>254</v>
      </c>
      <c r="H16" s="206" t="s">
        <v>254</v>
      </c>
      <c r="I16" s="209"/>
      <c r="J16" s="209"/>
    </row>
    <row r="17" spans="1:12" s="210" customFormat="1" ht="22.5" customHeight="1">
      <c r="A17" s="204" t="s">
        <v>265</v>
      </c>
      <c r="B17" s="205" t="s">
        <v>266</v>
      </c>
      <c r="C17" s="206" t="s">
        <v>254</v>
      </c>
      <c r="D17" s="206" t="s">
        <v>10</v>
      </c>
      <c r="E17" s="206" t="s">
        <v>254</v>
      </c>
      <c r="F17" s="206" t="s">
        <v>10</v>
      </c>
      <c r="G17" s="206" t="s">
        <v>254</v>
      </c>
      <c r="H17" s="206" t="s">
        <v>10</v>
      </c>
      <c r="I17" s="209"/>
      <c r="J17" s="209"/>
    </row>
    <row r="18" spans="1:12" s="210" customFormat="1" ht="24" customHeight="1">
      <c r="A18" s="204" t="s">
        <v>267</v>
      </c>
      <c r="B18" s="205" t="s">
        <v>268</v>
      </c>
      <c r="C18" s="206" t="s">
        <v>254</v>
      </c>
      <c r="D18" s="206" t="s">
        <v>254</v>
      </c>
      <c r="E18" s="206" t="s">
        <v>254</v>
      </c>
      <c r="F18" s="206" t="s">
        <v>254</v>
      </c>
      <c r="G18" s="206" t="s">
        <v>254</v>
      </c>
      <c r="H18" s="206" t="s">
        <v>254</v>
      </c>
      <c r="I18" s="209"/>
      <c r="J18" s="209"/>
    </row>
    <row r="19" spans="1:12" s="210" customFormat="1" ht="30">
      <c r="A19" s="204" t="s">
        <v>269</v>
      </c>
      <c r="B19" s="205" t="s">
        <v>270</v>
      </c>
      <c r="C19" s="206" t="s">
        <v>254</v>
      </c>
      <c r="D19" s="206" t="s">
        <v>254</v>
      </c>
      <c r="E19" s="206" t="s">
        <v>254</v>
      </c>
      <c r="F19" s="206" t="s">
        <v>254</v>
      </c>
      <c r="G19" s="206" t="s">
        <v>254</v>
      </c>
      <c r="H19" s="206" t="s">
        <v>254</v>
      </c>
      <c r="I19" s="209"/>
      <c r="J19" s="209"/>
    </row>
    <row r="20" spans="1:12" s="208" customFormat="1" ht="15.75">
      <c r="A20" s="204" t="s">
        <v>271</v>
      </c>
      <c r="B20" s="205" t="s">
        <v>272</v>
      </c>
      <c r="C20" s="206" t="s">
        <v>254</v>
      </c>
      <c r="D20" s="206" t="s">
        <v>254</v>
      </c>
      <c r="E20" s="206" t="s">
        <v>254</v>
      </c>
      <c r="F20" s="206" t="s">
        <v>10</v>
      </c>
      <c r="G20" s="206" t="s">
        <v>254</v>
      </c>
      <c r="H20" s="206" t="s">
        <v>10</v>
      </c>
      <c r="I20" s="207"/>
      <c r="J20" s="207"/>
    </row>
    <row r="21" spans="1:12" s="203" customFormat="1" ht="18">
      <c r="A21" s="201" t="s">
        <v>273</v>
      </c>
      <c r="B21" s="201"/>
      <c r="C21" s="201"/>
      <c r="D21" s="201"/>
      <c r="E21" s="201"/>
      <c r="F21" s="201"/>
      <c r="G21" s="201"/>
      <c r="H21" s="201"/>
      <c r="I21" s="202"/>
      <c r="J21" s="202"/>
      <c r="K21" s="202"/>
    </row>
    <row r="22" spans="1:12" s="208" customFormat="1" ht="15.75">
      <c r="A22" s="204" t="s">
        <v>274</v>
      </c>
      <c r="B22" s="205" t="s">
        <v>275</v>
      </c>
      <c r="C22" s="206" t="s">
        <v>254</v>
      </c>
      <c r="D22" s="206" t="s">
        <v>10</v>
      </c>
      <c r="E22" s="206" t="s">
        <v>254</v>
      </c>
      <c r="F22" s="206" t="s">
        <v>254</v>
      </c>
      <c r="G22" s="206" t="s">
        <v>254</v>
      </c>
      <c r="H22" s="206" t="s">
        <v>254</v>
      </c>
      <c r="I22" s="207"/>
      <c r="J22" s="207"/>
    </row>
    <row r="23" spans="1:12" s="208" customFormat="1" ht="15.75">
      <c r="A23" s="204" t="s">
        <v>276</v>
      </c>
      <c r="B23" s="205" t="s">
        <v>277</v>
      </c>
      <c r="C23" s="206" t="s">
        <v>254</v>
      </c>
      <c r="D23" s="206" t="s">
        <v>254</v>
      </c>
      <c r="E23" s="206" t="s">
        <v>254</v>
      </c>
      <c r="F23" s="206" t="s">
        <v>254</v>
      </c>
      <c r="G23" s="206" t="s">
        <v>254</v>
      </c>
      <c r="H23" s="206" t="s">
        <v>254</v>
      </c>
      <c r="I23" s="207"/>
      <c r="J23" s="207"/>
    </row>
    <row r="24" spans="1:12" s="203" customFormat="1" ht="31.5">
      <c r="A24" s="201" t="s">
        <v>278</v>
      </c>
      <c r="B24" s="201"/>
      <c r="C24" s="201"/>
      <c r="D24" s="201"/>
      <c r="E24" s="201"/>
      <c r="F24" s="201"/>
      <c r="G24" s="201"/>
      <c r="H24" s="201"/>
      <c r="I24" s="202"/>
      <c r="J24" s="202"/>
      <c r="K24" s="202"/>
    </row>
    <row r="25" spans="1:12" s="208" customFormat="1" ht="30">
      <c r="A25" s="204" t="s">
        <v>279</v>
      </c>
      <c r="B25" s="205" t="s">
        <v>91</v>
      </c>
      <c r="C25" s="206" t="s">
        <v>254</v>
      </c>
      <c r="D25" s="206" t="s">
        <v>254</v>
      </c>
      <c r="E25" s="206" t="s">
        <v>254</v>
      </c>
      <c r="F25" s="206" t="s">
        <v>254</v>
      </c>
      <c r="G25" s="206" t="s">
        <v>254</v>
      </c>
      <c r="H25" s="206" t="s">
        <v>254</v>
      </c>
      <c r="I25" s="207"/>
      <c r="J25" s="207"/>
    </row>
    <row r="26" spans="1:12" s="212" customFormat="1" ht="32.25" customHeight="1">
      <c r="A26" s="26" t="s">
        <v>280</v>
      </c>
      <c r="B26" s="26"/>
      <c r="C26" s="26"/>
      <c r="D26" s="26"/>
      <c r="E26" s="26"/>
      <c r="F26" s="26"/>
      <c r="G26" s="26"/>
      <c r="H26" s="26"/>
      <c r="I26" s="211"/>
      <c r="J26" s="211"/>
      <c r="K26" s="211"/>
      <c r="L26" s="211"/>
    </row>
  </sheetData>
  <mergeCells count="7">
    <mergeCell ref="A26:H26"/>
    <mergeCell ref="A1:H1"/>
    <mergeCell ref="E3:H3"/>
    <mergeCell ref="E4:F4"/>
    <mergeCell ref="G4:H4"/>
    <mergeCell ref="E5:F5"/>
    <mergeCell ref="G5:H5"/>
  </mergeCells>
  <printOptions horizontalCentered="1"/>
  <pageMargins left="0.23611111111111099" right="0.27569444444444402" top="0.27569444444444402" bottom="0.23611111111111099" header="0.51180555555555496" footer="0.51180555555555496"/>
  <pageSetup paperSize="9" scale="58" firstPageNumber="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48576"/>
  <sheetViews>
    <sheetView tabSelected="1" view="pageBreakPreview" topLeftCell="A88" zoomScaleNormal="66" workbookViewId="0"/>
  </sheetViews>
  <sheetFormatPr defaultRowHeight="12.75"/>
  <cols>
    <col min="1" max="1" width="50.5" style="45"/>
    <col min="2" max="2" width="32.25" style="45"/>
    <col min="3" max="3" width="19.75" style="45"/>
    <col min="4" max="4" width="24.75" style="45"/>
    <col min="5" max="5" width="24.5" style="45"/>
    <col min="6" max="6" width="25.625" style="45"/>
    <col min="7" max="7" width="16.125" style="45"/>
    <col min="8" max="8" width="35.5" style="45"/>
    <col min="9" max="1025" width="0" style="45" hidden="1"/>
  </cols>
  <sheetData>
    <row r="1" spans="1:1024" s="215" customFormat="1" ht="48.75" customHeight="1">
      <c r="A1" s="213" t="s">
        <v>281</v>
      </c>
      <c r="B1" s="214"/>
      <c r="C1" s="214"/>
      <c r="D1" s="214"/>
      <c r="E1" s="214"/>
      <c r="F1" s="214"/>
      <c r="G1" s="214"/>
      <c r="H1" s="214"/>
    </row>
    <row r="2" spans="1:1024">
      <c r="A2" s="216"/>
      <c r="B2" s="216"/>
      <c r="C2" s="216"/>
      <c r="D2" s="216"/>
      <c r="E2" s="216"/>
      <c r="F2" s="216"/>
      <c r="G2" s="216"/>
      <c r="H2" s="217"/>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c r="A3" s="216"/>
      <c r="B3" s="216"/>
      <c r="C3" s="216"/>
      <c r="D3" s="216"/>
      <c r="E3" s="216"/>
      <c r="F3" s="216"/>
      <c r="G3" s="216"/>
      <c r="H3" s="217"/>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c r="A4" s="216"/>
      <c r="B4" s="216"/>
      <c r="C4" s="216"/>
      <c r="D4" s="216"/>
      <c r="E4" s="216"/>
      <c r="F4" s="216"/>
      <c r="G4" s="216"/>
      <c r="H4" s="217"/>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c r="A5" s="216"/>
      <c r="B5" s="216"/>
      <c r="C5" s="216"/>
      <c r="D5" s="216"/>
      <c r="E5" s="216"/>
      <c r="F5" s="216"/>
      <c r="G5" s="216"/>
      <c r="H5" s="217"/>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c r="A6" s="216"/>
      <c r="B6" s="216"/>
      <c r="C6" s="216"/>
      <c r="D6" s="216"/>
      <c r="E6" s="216"/>
      <c r="F6" s="216"/>
      <c r="G6" s="216"/>
      <c r="H6" s="217"/>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c r="A7" s="216"/>
      <c r="B7" s="216"/>
      <c r="C7" s="216"/>
      <c r="D7" s="216"/>
      <c r="E7" s="216"/>
      <c r="F7" s="216"/>
      <c r="G7" s="216"/>
      <c r="H7" s="21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c r="A8" s="216"/>
      <c r="B8" s="216"/>
      <c r="C8" s="216"/>
      <c r="D8" s="216"/>
      <c r="E8" s="216"/>
      <c r="F8" s="216"/>
      <c r="G8" s="216"/>
      <c r="H8" s="217"/>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c r="A9" s="216"/>
      <c r="B9" s="216"/>
      <c r="C9" s="216"/>
      <c r="D9" s="216"/>
      <c r="E9" s="216"/>
      <c r="F9" s="216"/>
      <c r="G9" s="216"/>
      <c r="H9" s="217"/>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c r="A10" s="216"/>
      <c r="B10" s="216"/>
      <c r="C10" s="216"/>
      <c r="D10" s="216"/>
      <c r="E10" s="216"/>
      <c r="F10" s="216"/>
      <c r="G10" s="216"/>
      <c r="H10" s="217"/>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c r="A11" s="216"/>
      <c r="B11" s="216"/>
      <c r="C11" s="216"/>
      <c r="D11" s="216"/>
      <c r="E11" s="216"/>
      <c r="F11" s="216"/>
      <c r="G11" s="216"/>
      <c r="H11" s="217"/>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c r="A12" s="216"/>
      <c r="B12" s="216"/>
      <c r="C12" s="216"/>
      <c r="D12" s="216"/>
      <c r="E12" s="216"/>
      <c r="F12" s="216"/>
      <c r="G12" s="216"/>
      <c r="H12" s="217"/>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c r="A13" s="216"/>
      <c r="B13" s="216"/>
      <c r="C13" s="216"/>
      <c r="D13" s="216"/>
      <c r="E13" s="216"/>
      <c r="F13" s="216"/>
      <c r="G13" s="216"/>
      <c r="H13" s="217"/>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c r="A14" s="216"/>
      <c r="B14" s="216"/>
      <c r="C14" s="216"/>
      <c r="D14" s="216"/>
      <c r="E14" s="216"/>
      <c r="F14" s="216"/>
      <c r="G14" s="216"/>
      <c r="H14" s="217"/>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c r="A15" s="216"/>
      <c r="B15" s="216"/>
      <c r="C15" s="216"/>
      <c r="D15" s="216"/>
      <c r="E15" s="216"/>
      <c r="F15" s="216"/>
      <c r="G15" s="216"/>
      <c r="H15" s="217"/>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c r="A16" s="216"/>
      <c r="B16" s="216"/>
      <c r="C16" s="216"/>
      <c r="D16" s="216"/>
      <c r="E16" s="216"/>
      <c r="F16" s="216"/>
      <c r="G16" s="216"/>
      <c r="H16" s="217"/>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c r="A17" s="216"/>
      <c r="B17" s="216"/>
      <c r="C17" s="216"/>
      <c r="D17" s="216"/>
      <c r="E17" s="216"/>
      <c r="F17" s="216"/>
      <c r="G17" s="216"/>
      <c r="H17" s="2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c r="A18" s="216"/>
      <c r="B18" s="216"/>
      <c r="C18" s="216"/>
      <c r="D18" s="216"/>
      <c r="E18" s="216"/>
      <c r="F18" s="216"/>
      <c r="G18" s="216"/>
      <c r="H18" s="217"/>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c r="A19" s="216"/>
      <c r="B19" s="216"/>
      <c r="C19" s="216"/>
      <c r="D19" s="216"/>
      <c r="E19" s="216"/>
      <c r="F19" s="216"/>
      <c r="G19" s="216"/>
      <c r="H19" s="217"/>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42.75" customHeight="1">
      <c r="A20" s="216"/>
      <c r="B20" s="216"/>
      <c r="C20" s="216"/>
      <c r="D20" s="216"/>
      <c r="E20" s="216"/>
      <c r="F20" s="216"/>
      <c r="G20" s="216"/>
      <c r="H20" s="217"/>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s="220" customFormat="1" ht="26.25" customHeight="1">
      <c r="A21" s="27" t="s">
        <v>282</v>
      </c>
      <c r="B21" s="27"/>
      <c r="C21" s="27"/>
      <c r="D21" s="27"/>
      <c r="E21" s="218"/>
      <c r="F21" s="218"/>
      <c r="G21" s="218"/>
      <c r="H21" s="219"/>
    </row>
    <row r="22" spans="1:1024" ht="20.25">
      <c r="A22" s="25" t="s">
        <v>283</v>
      </c>
      <c r="B22" s="25"/>
      <c r="C22" s="25"/>
      <c r="D22" s="222"/>
      <c r="E22" s="218"/>
      <c r="F22" s="218"/>
      <c r="G22" s="218"/>
      <c r="H22" s="219"/>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s="226" customFormat="1" ht="18.75" customHeight="1">
      <c r="A23" s="24" t="s">
        <v>284</v>
      </c>
      <c r="B23" s="24"/>
      <c r="C23" s="24"/>
      <c r="D23" s="223">
        <v>4275</v>
      </c>
      <c r="E23" s="224"/>
      <c r="F23" s="224"/>
      <c r="G23" s="224"/>
      <c r="H23" s="225"/>
    </row>
    <row r="24" spans="1:1024" s="226" customFormat="1" ht="18.75" customHeight="1">
      <c r="A24" s="24" t="s">
        <v>285</v>
      </c>
      <c r="B24" s="24"/>
      <c r="C24" s="24"/>
      <c r="D24" s="223" t="s">
        <v>286</v>
      </c>
      <c r="E24" s="224"/>
      <c r="F24" s="224"/>
      <c r="G24" s="224"/>
      <c r="H24" s="225"/>
    </row>
    <row r="25" spans="1:1024" s="226" customFormat="1" ht="18.75" customHeight="1">
      <c r="A25" s="24" t="s">
        <v>287</v>
      </c>
      <c r="B25" s="24"/>
      <c r="C25" s="24"/>
      <c r="D25" s="223">
        <v>1658</v>
      </c>
      <c r="E25" s="224"/>
      <c r="F25" s="224"/>
      <c r="G25" s="224"/>
      <c r="H25" s="225"/>
    </row>
    <row r="26" spans="1:1024" s="226" customFormat="1" ht="18.75" customHeight="1">
      <c r="A26" s="24" t="s">
        <v>288</v>
      </c>
      <c r="B26" s="24"/>
      <c r="C26" s="24"/>
      <c r="D26" s="223">
        <v>2555</v>
      </c>
      <c r="E26" s="224"/>
      <c r="F26" s="224"/>
      <c r="G26" s="224"/>
      <c r="H26" s="225"/>
    </row>
    <row r="27" spans="1:1024" ht="18.75" customHeight="1">
      <c r="A27" s="24" t="s">
        <v>289</v>
      </c>
      <c r="B27" s="24"/>
      <c r="C27" s="24"/>
      <c r="D27" s="223" t="s">
        <v>290</v>
      </c>
      <c r="E27" s="224"/>
      <c r="F27" s="224"/>
      <c r="G27" s="224"/>
      <c r="H27" s="225"/>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s="220" customFormat="1" ht="20.25">
      <c r="A28" s="23" t="s">
        <v>291</v>
      </c>
      <c r="B28" s="23"/>
      <c r="C28" s="23"/>
      <c r="D28" s="228"/>
      <c r="E28" s="218"/>
      <c r="F28" s="218"/>
      <c r="G28" s="218"/>
      <c r="H28" s="219"/>
    </row>
    <row r="29" spans="1:1024" s="226" customFormat="1" ht="18.75" customHeight="1">
      <c r="A29" s="24" t="s">
        <v>292</v>
      </c>
      <c r="B29" s="24"/>
      <c r="C29" s="24"/>
      <c r="D29" s="229" t="s">
        <v>293</v>
      </c>
      <c r="E29" s="224"/>
      <c r="F29" s="224"/>
      <c r="G29" s="224"/>
      <c r="H29" s="225"/>
    </row>
    <row r="30" spans="1:1024" s="226" customFormat="1" ht="18.75" customHeight="1">
      <c r="A30" s="24" t="s">
        <v>294</v>
      </c>
      <c r="B30" s="24"/>
      <c r="C30" s="24"/>
      <c r="D30" s="229">
        <v>10.9</v>
      </c>
      <c r="E30" s="224"/>
      <c r="F30" s="224"/>
      <c r="G30" s="224"/>
      <c r="H30" s="225"/>
    </row>
    <row r="31" spans="1:1024" s="220" customFormat="1" ht="51" customHeight="1">
      <c r="A31" s="22" t="s">
        <v>295</v>
      </c>
      <c r="B31" s="22"/>
      <c r="C31" s="22"/>
      <c r="D31" s="230"/>
      <c r="E31" s="218"/>
      <c r="F31" s="218"/>
      <c r="G31" s="218"/>
      <c r="H31" s="219"/>
    </row>
    <row r="32" spans="1:1024" s="231" customFormat="1" ht="18.75" customHeight="1">
      <c r="A32" s="24" t="s">
        <v>296</v>
      </c>
      <c r="B32" s="24"/>
      <c r="C32" s="24"/>
      <c r="D32" s="223">
        <v>730</v>
      </c>
      <c r="E32" s="224"/>
      <c r="F32" s="224"/>
      <c r="G32" s="224"/>
      <c r="H32" s="225"/>
    </row>
    <row r="33" spans="1:1024" s="231" customFormat="1" ht="18.75" customHeight="1">
      <c r="A33" s="24" t="s">
        <v>297</v>
      </c>
      <c r="B33" s="24"/>
      <c r="C33" s="24"/>
      <c r="D33" s="223">
        <v>1530</v>
      </c>
      <c r="E33" s="224"/>
      <c r="F33" s="224"/>
      <c r="G33" s="224"/>
      <c r="H33" s="225"/>
    </row>
    <row r="34" spans="1:1024" s="231" customFormat="1" ht="18.75" customHeight="1">
      <c r="A34" s="24" t="s">
        <v>298</v>
      </c>
      <c r="B34" s="24"/>
      <c r="C34" s="24"/>
      <c r="D34" s="223">
        <v>915</v>
      </c>
      <c r="E34" s="224"/>
      <c r="F34" s="224"/>
      <c r="G34" s="224"/>
      <c r="H34" s="225"/>
    </row>
    <row r="35" spans="1:1024" s="231" customFormat="1" ht="18.75" customHeight="1">
      <c r="A35" s="24" t="s">
        <v>299</v>
      </c>
      <c r="B35" s="24"/>
      <c r="C35" s="24"/>
      <c r="D35" s="223" t="s">
        <v>300</v>
      </c>
      <c r="E35" s="224"/>
      <c r="F35" s="224"/>
      <c r="G35" s="224"/>
      <c r="H35" s="225"/>
    </row>
    <row r="36" spans="1:1024" s="231" customFormat="1" ht="18.75" customHeight="1">
      <c r="A36" s="24" t="s">
        <v>301</v>
      </c>
      <c r="B36" s="24"/>
      <c r="C36" s="24"/>
      <c r="D36" s="223">
        <v>911</v>
      </c>
      <c r="E36" s="224"/>
      <c r="F36" s="224"/>
      <c r="G36" s="224"/>
      <c r="H36" s="225"/>
    </row>
    <row r="37" spans="1:1024" s="220" customFormat="1" ht="51" customHeight="1">
      <c r="A37" s="22" t="s">
        <v>302</v>
      </c>
      <c r="B37" s="22"/>
      <c r="C37" s="22"/>
      <c r="D37" s="230"/>
      <c r="E37" s="218"/>
      <c r="F37" s="218"/>
      <c r="G37" s="218"/>
      <c r="H37" s="219"/>
    </row>
    <row r="38" spans="1:1024" s="231" customFormat="1" ht="18.75" customHeight="1">
      <c r="A38" s="24" t="s">
        <v>303</v>
      </c>
      <c r="B38" s="24"/>
      <c r="C38" s="24"/>
      <c r="D38" s="223">
        <v>356</v>
      </c>
      <c r="E38" s="224"/>
      <c r="F38" s="224"/>
      <c r="G38" s="224"/>
      <c r="H38" s="225"/>
    </row>
    <row r="39" spans="1:1024" s="231" customFormat="1" ht="18.75" customHeight="1">
      <c r="A39" s="24" t="s">
        <v>304</v>
      </c>
      <c r="B39" s="24"/>
      <c r="C39" s="24"/>
      <c r="D39" s="223">
        <v>785</v>
      </c>
      <c r="E39" s="224"/>
      <c r="F39" s="224"/>
      <c r="G39" s="224"/>
      <c r="H39" s="225"/>
    </row>
    <row r="40" spans="1:1024" s="231" customFormat="1" ht="18.75" customHeight="1">
      <c r="A40" s="24" t="s">
        <v>305</v>
      </c>
      <c r="B40" s="24"/>
      <c r="C40" s="24"/>
      <c r="D40" s="223">
        <v>1372</v>
      </c>
      <c r="E40" s="224"/>
      <c r="F40" s="224"/>
      <c r="G40" s="224"/>
      <c r="H40" s="225"/>
    </row>
    <row r="41" spans="1:1024" s="220" customFormat="1" ht="20.25">
      <c r="A41" s="23" t="s">
        <v>306</v>
      </c>
      <c r="B41" s="23"/>
      <c r="C41" s="23"/>
      <c r="D41" s="230"/>
      <c r="E41" s="218"/>
      <c r="F41" s="218"/>
      <c r="G41" s="218"/>
      <c r="H41" s="219"/>
    </row>
    <row r="42" spans="1:1024" s="231" customFormat="1" ht="18.75" customHeight="1">
      <c r="A42" s="24" t="s">
        <v>307</v>
      </c>
      <c r="B42" s="24"/>
      <c r="C42" s="24"/>
      <c r="D42" s="223" t="s">
        <v>308</v>
      </c>
      <c r="E42" s="224"/>
      <c r="F42" s="224"/>
      <c r="G42" s="224"/>
      <c r="H42" s="225"/>
    </row>
    <row r="43" spans="1:1024" s="220" customFormat="1" ht="20.25">
      <c r="A43" s="218"/>
      <c r="B43" s="218"/>
      <c r="C43" s="218"/>
      <c r="D43" s="218"/>
      <c r="E43" s="218"/>
      <c r="F43" s="218"/>
      <c r="G43" s="218"/>
      <c r="H43" s="219"/>
    </row>
    <row r="44" spans="1:1024" ht="26.25">
      <c r="A44" s="232" t="s">
        <v>309</v>
      </c>
      <c r="B44" s="233"/>
      <c r="C44" s="233"/>
      <c r="D44" s="233"/>
      <c r="E44" s="233"/>
      <c r="F44" s="233"/>
      <c r="G44" s="234"/>
      <c r="H44" s="219"/>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48.75" customHeight="1">
      <c r="A45" s="235" t="s">
        <v>1</v>
      </c>
      <c r="B45" s="21" t="s">
        <v>310</v>
      </c>
      <c r="C45" s="21"/>
      <c r="D45" s="236" t="s">
        <v>311</v>
      </c>
      <c r="E45" s="236" t="s">
        <v>312</v>
      </c>
      <c r="F45" s="21" t="s">
        <v>313</v>
      </c>
      <c r="G45" s="21"/>
      <c r="H45" s="219"/>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s="231" customFormat="1" ht="18">
      <c r="A46" s="237" t="s">
        <v>314</v>
      </c>
      <c r="B46" s="20" t="s">
        <v>315</v>
      </c>
      <c r="C46" s="20"/>
      <c r="D46" s="238" t="s">
        <v>315</v>
      </c>
      <c r="E46" s="238" t="s">
        <v>315</v>
      </c>
      <c r="F46" s="19" t="s">
        <v>315</v>
      </c>
      <c r="G46" s="19"/>
      <c r="H46" s="225"/>
    </row>
    <row r="47" spans="1:1024" s="231" customFormat="1" ht="18.75" customHeight="1">
      <c r="A47" s="237" t="s">
        <v>194</v>
      </c>
      <c r="B47" s="18" t="s">
        <v>316</v>
      </c>
      <c r="C47" s="18"/>
      <c r="D47" s="238" t="s">
        <v>316</v>
      </c>
      <c r="E47" s="238" t="s">
        <v>317</v>
      </c>
      <c r="F47" s="19" t="s">
        <v>317</v>
      </c>
      <c r="G47" s="19"/>
      <c r="H47" s="225"/>
    </row>
    <row r="48" spans="1:1024" ht="18">
      <c r="A48" s="237" t="s">
        <v>318</v>
      </c>
      <c r="B48" s="20" t="s">
        <v>10</v>
      </c>
      <c r="C48" s="20"/>
      <c r="D48" s="240" t="s">
        <v>10</v>
      </c>
      <c r="E48" s="240" t="s">
        <v>319</v>
      </c>
      <c r="F48" s="19" t="s">
        <v>319</v>
      </c>
      <c r="G48" s="19"/>
      <c r="H48" s="225"/>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18">
      <c r="A49" s="237" t="s">
        <v>320</v>
      </c>
      <c r="B49" s="20">
        <v>4</v>
      </c>
      <c r="C49" s="20"/>
      <c r="D49" s="240">
        <v>4</v>
      </c>
      <c r="E49" s="240">
        <v>4</v>
      </c>
      <c r="F49" s="19">
        <v>4</v>
      </c>
      <c r="G49" s="19"/>
      <c r="H49" s="225"/>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ht="18">
      <c r="A50" s="237" t="s">
        <v>321</v>
      </c>
      <c r="B50" s="20" t="s">
        <v>322</v>
      </c>
      <c r="C50" s="20"/>
      <c r="D50" s="240" t="s">
        <v>323</v>
      </c>
      <c r="E50" s="240" t="s">
        <v>324</v>
      </c>
      <c r="F50" s="20" t="s">
        <v>324</v>
      </c>
      <c r="G50" s="20"/>
      <c r="H50" s="225"/>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21">
      <c r="A51" s="237" t="s">
        <v>325</v>
      </c>
      <c r="B51" s="20">
        <v>1364</v>
      </c>
      <c r="C51" s="20"/>
      <c r="D51" s="240">
        <v>1399</v>
      </c>
      <c r="E51" s="240">
        <v>1598</v>
      </c>
      <c r="F51" s="19">
        <v>1598</v>
      </c>
      <c r="G51" s="19"/>
      <c r="H51" s="225"/>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18.75" customHeight="1">
      <c r="A52" s="237" t="s">
        <v>326</v>
      </c>
      <c r="B52" s="18" t="s">
        <v>327</v>
      </c>
      <c r="C52" s="18"/>
      <c r="D52" s="238" t="s">
        <v>328</v>
      </c>
      <c r="E52" s="238" t="s">
        <v>329</v>
      </c>
      <c r="F52" s="17" t="s">
        <v>330</v>
      </c>
      <c r="G52" s="17"/>
      <c r="H52" s="225"/>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18.75" customHeight="1">
      <c r="A53" s="237" t="s">
        <v>331</v>
      </c>
      <c r="B53" s="18" t="s">
        <v>332</v>
      </c>
      <c r="C53" s="18"/>
      <c r="D53" s="238" t="s">
        <v>333</v>
      </c>
      <c r="E53" s="238" t="s">
        <v>334</v>
      </c>
      <c r="F53" s="19" t="s">
        <v>335</v>
      </c>
      <c r="G53" s="19"/>
      <c r="H53" s="225"/>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18">
      <c r="A54" s="237" t="s">
        <v>336</v>
      </c>
      <c r="B54" s="20" t="s">
        <v>337</v>
      </c>
      <c r="C54" s="20"/>
      <c r="D54" s="240" t="s">
        <v>338</v>
      </c>
      <c r="E54" s="240" t="s">
        <v>339</v>
      </c>
      <c r="F54" s="19" t="s">
        <v>339</v>
      </c>
      <c r="G54" s="19"/>
      <c r="H54" s="225"/>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18">
      <c r="A55" s="237" t="s">
        <v>340</v>
      </c>
      <c r="B55" s="238" t="s">
        <v>341</v>
      </c>
      <c r="C55" s="238" t="s">
        <v>342</v>
      </c>
      <c r="D55" s="240" t="s">
        <v>343</v>
      </c>
      <c r="E55" s="240" t="s">
        <v>344</v>
      </c>
      <c r="F55" s="238" t="s">
        <v>345</v>
      </c>
      <c r="G55" s="238" t="s">
        <v>344</v>
      </c>
      <c r="H55" s="22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18">
      <c r="A56" s="237" t="s">
        <v>346</v>
      </c>
      <c r="B56" s="238" t="s">
        <v>347</v>
      </c>
      <c r="C56" s="238" t="s">
        <v>348</v>
      </c>
      <c r="D56" s="240" t="s">
        <v>349</v>
      </c>
      <c r="E56" s="240" t="s">
        <v>350</v>
      </c>
      <c r="F56" s="238" t="s">
        <v>347</v>
      </c>
      <c r="G56" s="238" t="s">
        <v>349</v>
      </c>
      <c r="H56" s="225"/>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s="220" customFormat="1" ht="20.25">
      <c r="A57" s="227" t="s">
        <v>351</v>
      </c>
      <c r="B57" s="16"/>
      <c r="C57" s="16"/>
      <c r="D57" s="16"/>
      <c r="E57" s="16"/>
      <c r="F57" s="16"/>
      <c r="G57" s="16"/>
      <c r="H57" s="219"/>
    </row>
    <row r="58" spans="1:1024" s="231" customFormat="1" ht="18">
      <c r="A58" s="237" t="s">
        <v>352</v>
      </c>
      <c r="B58" s="238" t="s">
        <v>353</v>
      </c>
      <c r="C58" s="238">
        <v>1445</v>
      </c>
      <c r="D58" s="238">
        <v>1481</v>
      </c>
      <c r="E58" s="238">
        <v>1449</v>
      </c>
      <c r="F58" s="238" t="s">
        <v>354</v>
      </c>
      <c r="G58" s="238">
        <v>1504</v>
      </c>
      <c r="H58" s="225"/>
    </row>
    <row r="59" spans="1:1024" s="231" customFormat="1" ht="18">
      <c r="A59" s="237" t="s">
        <v>355</v>
      </c>
      <c r="B59" s="238" t="s">
        <v>356</v>
      </c>
      <c r="C59" s="238">
        <v>1879</v>
      </c>
      <c r="D59" s="238">
        <v>1915</v>
      </c>
      <c r="E59" s="238">
        <v>1883</v>
      </c>
      <c r="F59" s="238" t="s">
        <v>357</v>
      </c>
      <c r="G59" s="238">
        <v>1938</v>
      </c>
      <c r="H59" s="225"/>
    </row>
    <row r="60" spans="1:1024" ht="18">
      <c r="A60" s="237" t="s">
        <v>358</v>
      </c>
      <c r="B60" s="240" t="s">
        <v>359</v>
      </c>
      <c r="C60" s="240" t="s">
        <v>360</v>
      </c>
      <c r="D60" s="240" t="s">
        <v>360</v>
      </c>
      <c r="E60" s="240" t="s">
        <v>360</v>
      </c>
      <c r="F60" s="240" t="s">
        <v>359</v>
      </c>
      <c r="G60" s="240" t="s">
        <v>360</v>
      </c>
      <c r="H60" s="225"/>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ht="18">
      <c r="A61" s="237" t="s">
        <v>361</v>
      </c>
      <c r="B61" s="240" t="s">
        <v>362</v>
      </c>
      <c r="C61" s="240">
        <v>970</v>
      </c>
      <c r="D61" s="240">
        <v>1014</v>
      </c>
      <c r="E61" s="240">
        <v>1031</v>
      </c>
      <c r="F61" s="240" t="s">
        <v>363</v>
      </c>
      <c r="G61" s="240">
        <v>1049</v>
      </c>
      <c r="H61" s="225"/>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ht="18">
      <c r="A62" s="237" t="s">
        <v>364</v>
      </c>
      <c r="B62" s="240" t="s">
        <v>365</v>
      </c>
      <c r="C62" s="240">
        <v>909</v>
      </c>
      <c r="D62" s="240">
        <v>901</v>
      </c>
      <c r="E62" s="240">
        <v>852</v>
      </c>
      <c r="F62" s="240" t="s">
        <v>366</v>
      </c>
      <c r="G62" s="240">
        <v>889</v>
      </c>
      <c r="H62" s="225"/>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ht="18">
      <c r="A63" s="237" t="s">
        <v>367</v>
      </c>
      <c r="B63" s="240">
        <v>75</v>
      </c>
      <c r="C63" s="240">
        <v>75</v>
      </c>
      <c r="D63" s="240">
        <v>75</v>
      </c>
      <c r="E63" s="240">
        <v>75</v>
      </c>
      <c r="F63" s="240">
        <v>75</v>
      </c>
      <c r="G63" s="240">
        <v>75</v>
      </c>
      <c r="H63" s="225"/>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s="220" customFormat="1" ht="20.25">
      <c r="A64" s="227" t="s">
        <v>368</v>
      </c>
      <c r="B64" s="16"/>
      <c r="C64" s="16"/>
      <c r="D64" s="16"/>
      <c r="E64" s="16"/>
      <c r="F64" s="16"/>
      <c r="G64" s="16"/>
      <c r="H64" s="219"/>
    </row>
    <row r="65" spans="1:1024" s="231" customFormat="1" ht="18">
      <c r="A65" s="237" t="s">
        <v>369</v>
      </c>
      <c r="B65" s="240">
        <v>500</v>
      </c>
      <c r="C65" s="240">
        <v>500</v>
      </c>
      <c r="D65" s="240">
        <v>500</v>
      </c>
      <c r="E65" s="240">
        <v>500</v>
      </c>
      <c r="F65" s="240">
        <v>500</v>
      </c>
      <c r="G65" s="240">
        <v>500</v>
      </c>
      <c r="H65" s="225"/>
    </row>
    <row r="66" spans="1:1024" ht="18">
      <c r="A66" s="237" t="s">
        <v>370</v>
      </c>
      <c r="B66" s="223">
        <v>1200</v>
      </c>
      <c r="C66" s="223">
        <v>1200</v>
      </c>
      <c r="D66" s="223">
        <v>1500</v>
      </c>
      <c r="E66" s="223">
        <v>1500</v>
      </c>
      <c r="F66" s="223">
        <v>1500</v>
      </c>
      <c r="G66" s="223">
        <v>1500</v>
      </c>
      <c r="H66" s="225"/>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s="220" customFormat="1" ht="20.25">
      <c r="A67" s="218"/>
      <c r="B67" s="218"/>
      <c r="C67" s="218"/>
      <c r="D67" s="218"/>
      <c r="E67" s="218"/>
      <c r="F67" s="218"/>
      <c r="G67" s="218"/>
      <c r="H67" s="218"/>
    </row>
    <row r="68" spans="1:1024" ht="48.75" customHeight="1">
      <c r="A68" s="221" t="s">
        <v>371</v>
      </c>
      <c r="B68" s="15" t="s">
        <v>372</v>
      </c>
      <c r="C68" s="15"/>
      <c r="D68" s="15"/>
      <c r="E68" s="14" t="s">
        <v>373</v>
      </c>
      <c r="F68" s="14"/>
      <c r="G68" s="14"/>
      <c r="H68" s="242" t="s">
        <v>374</v>
      </c>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s="231" customFormat="1" ht="54">
      <c r="A69" s="243"/>
      <c r="B69" s="244" t="s">
        <v>375</v>
      </c>
      <c r="C69" s="245" t="s">
        <v>376</v>
      </c>
      <c r="D69" s="245" t="s">
        <v>377</v>
      </c>
      <c r="E69" s="245" t="s">
        <v>378</v>
      </c>
      <c r="F69" s="245" t="s">
        <v>379</v>
      </c>
      <c r="G69" s="245" t="s">
        <v>380</v>
      </c>
      <c r="H69" s="246" t="s">
        <v>381</v>
      </c>
    </row>
    <row r="70" spans="1:1024" s="220" customFormat="1" ht="20.25">
      <c r="A70" s="247" t="s">
        <v>382</v>
      </c>
      <c r="B70" s="248"/>
      <c r="C70" s="241"/>
      <c r="D70" s="241"/>
      <c r="E70" s="241"/>
      <c r="F70" s="241"/>
      <c r="G70" s="241"/>
      <c r="H70" s="249"/>
    </row>
    <row r="71" spans="1:1024" s="231" customFormat="1" ht="27" customHeight="1">
      <c r="A71" s="250" t="s">
        <v>383</v>
      </c>
      <c r="B71" s="251" t="s">
        <v>384</v>
      </c>
      <c r="C71" s="251">
        <v>178</v>
      </c>
      <c r="D71" s="252">
        <v>12.5</v>
      </c>
      <c r="E71" s="253" t="s">
        <v>385</v>
      </c>
      <c r="F71" s="253" t="s">
        <v>386</v>
      </c>
      <c r="G71" s="253" t="s">
        <v>387</v>
      </c>
      <c r="H71" s="239" t="s">
        <v>388</v>
      </c>
    </row>
    <row r="72" spans="1:1024" s="231" customFormat="1" ht="27" customHeight="1">
      <c r="A72" s="250" t="s">
        <v>383</v>
      </c>
      <c r="B72" s="251" t="s">
        <v>389</v>
      </c>
      <c r="C72" s="251">
        <v>190</v>
      </c>
      <c r="D72" s="252">
        <v>9.9</v>
      </c>
      <c r="E72" s="253" t="s">
        <v>385</v>
      </c>
      <c r="F72" s="253" t="s">
        <v>386</v>
      </c>
      <c r="G72" s="253" t="s">
        <v>387</v>
      </c>
      <c r="H72" s="239" t="s">
        <v>388</v>
      </c>
    </row>
    <row r="73" spans="1:1024" ht="21.75" customHeight="1">
      <c r="A73" s="250" t="s">
        <v>390</v>
      </c>
      <c r="B73" s="251" t="s">
        <v>391</v>
      </c>
      <c r="C73" s="251">
        <v>196</v>
      </c>
      <c r="D73" s="252">
        <v>9.9</v>
      </c>
      <c r="E73" s="253" t="s">
        <v>392</v>
      </c>
      <c r="F73" s="253" t="s">
        <v>393</v>
      </c>
      <c r="G73" s="253" t="s">
        <v>394</v>
      </c>
      <c r="H73" s="239" t="s">
        <v>395</v>
      </c>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row>
    <row r="74" spans="1:1024" s="220" customFormat="1" ht="20.25">
      <c r="A74" s="247" t="s">
        <v>396</v>
      </c>
      <c r="B74" s="248"/>
      <c r="C74" s="254"/>
      <c r="D74" s="255"/>
      <c r="E74" s="255"/>
      <c r="F74" s="255"/>
      <c r="G74" s="255"/>
      <c r="H74" s="249"/>
    </row>
    <row r="75" spans="1:1024" s="231" customFormat="1" ht="21">
      <c r="A75" s="250" t="s">
        <v>397</v>
      </c>
      <c r="B75" s="251" t="s">
        <v>389</v>
      </c>
      <c r="C75" s="251">
        <v>188</v>
      </c>
      <c r="D75" s="252">
        <v>10.9</v>
      </c>
      <c r="E75" s="253" t="s">
        <v>394</v>
      </c>
      <c r="F75" s="253" t="s">
        <v>398</v>
      </c>
      <c r="G75" s="253" t="s">
        <v>399</v>
      </c>
      <c r="H75" s="239" t="s">
        <v>400</v>
      </c>
    </row>
    <row r="76" spans="1:1024" s="256" customFormat="1" ht="18">
      <c r="A76" s="250" t="s">
        <v>401</v>
      </c>
      <c r="B76" s="251" t="s">
        <v>391</v>
      </c>
      <c r="C76" s="251">
        <v>191</v>
      </c>
      <c r="D76" s="252">
        <v>10.7</v>
      </c>
      <c r="E76" s="253" t="s">
        <v>402</v>
      </c>
      <c r="F76" s="253" t="s">
        <v>403</v>
      </c>
      <c r="G76" s="253" t="s">
        <v>404</v>
      </c>
      <c r="H76" s="239" t="s">
        <v>405</v>
      </c>
    </row>
    <row r="77" spans="1:1024" s="220" customFormat="1" ht="20.25">
      <c r="A77" s="247" t="s">
        <v>406</v>
      </c>
      <c r="B77" s="248"/>
      <c r="C77" s="241"/>
      <c r="D77" s="241"/>
      <c r="E77" s="241"/>
      <c r="F77" s="241"/>
      <c r="G77" s="241"/>
      <c r="H77" s="249"/>
    </row>
    <row r="78" spans="1:1024" s="231" customFormat="1" ht="21">
      <c r="A78" s="250" t="s">
        <v>407</v>
      </c>
      <c r="B78" s="251" t="s">
        <v>389</v>
      </c>
      <c r="C78" s="251">
        <v>187</v>
      </c>
      <c r="D78" s="252">
        <v>10.3</v>
      </c>
      <c r="E78" s="253" t="s">
        <v>408</v>
      </c>
      <c r="F78" s="253" t="s">
        <v>409</v>
      </c>
      <c r="G78" s="253" t="s">
        <v>410</v>
      </c>
      <c r="H78" s="239" t="s">
        <v>411</v>
      </c>
    </row>
    <row r="79" spans="1:1024" ht="21">
      <c r="A79" s="243" t="s">
        <v>412</v>
      </c>
      <c r="B79" s="251" t="s">
        <v>391</v>
      </c>
      <c r="C79" s="251">
        <v>186</v>
      </c>
      <c r="D79" s="252">
        <v>9.9</v>
      </c>
      <c r="E79" s="253" t="s">
        <v>413</v>
      </c>
      <c r="F79" s="253" t="s">
        <v>414</v>
      </c>
      <c r="G79" s="253" t="s">
        <v>415</v>
      </c>
      <c r="H79" s="239" t="s">
        <v>416</v>
      </c>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row>
    <row r="80" spans="1:1024" s="220" customFormat="1" ht="20.25">
      <c r="A80" s="247" t="s">
        <v>417</v>
      </c>
      <c r="B80" s="248"/>
      <c r="C80" s="241"/>
      <c r="D80" s="241"/>
      <c r="E80" s="241"/>
      <c r="F80" s="241"/>
      <c r="G80" s="241"/>
      <c r="H80" s="249"/>
    </row>
    <row r="81" spans="1:1024" s="231" customFormat="1" ht="18">
      <c r="A81" s="250" t="s">
        <v>418</v>
      </c>
      <c r="B81" s="251" t="s">
        <v>419</v>
      </c>
      <c r="C81" s="251">
        <v>193</v>
      </c>
      <c r="D81" s="252">
        <v>9.6999999999999993</v>
      </c>
      <c r="E81" s="253" t="s">
        <v>420</v>
      </c>
      <c r="F81" s="253" t="s">
        <v>421</v>
      </c>
      <c r="G81" s="253" t="s">
        <v>415</v>
      </c>
      <c r="H81" s="239" t="s">
        <v>422</v>
      </c>
    </row>
    <row r="82" spans="1:1024">
      <c r="A82" s="257" t="s">
        <v>423</v>
      </c>
      <c r="B82" s="258"/>
      <c r="C82" s="258"/>
      <c r="D82" s="259"/>
      <c r="E82" s="260"/>
      <c r="F82" s="258"/>
      <c r="G82" s="258"/>
      <c r="H82" s="261"/>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row>
    <row r="83" spans="1:1024" ht="74.25" customHeight="1">
      <c r="A83" s="270" t="s">
        <v>424</v>
      </c>
      <c r="B83" s="270"/>
      <c r="C83" s="270"/>
      <c r="D83" s="270"/>
      <c r="E83" s="270"/>
      <c r="F83" s="270"/>
      <c r="G83" s="270"/>
      <c r="H83" s="270"/>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row>
    <row r="111" ht="15" hidden="1" customHeight="1"/>
    <row r="112" ht="15" hidden="1" customHeight="1"/>
    <row r="113" ht="16.5" hidden="1" customHeight="1"/>
    <row r="123" ht="14.25" hidden="1" customHeight="1"/>
    <row r="124" ht="13.5" hidden="1" customHeight="1"/>
    <row r="125" ht="13.5" hidden="1" customHeight="1"/>
    <row r="126" ht="13.5" hidden="1" customHeight="1"/>
    <row r="127" ht="13.5" hidden="1" customHeight="1"/>
    <row r="128" ht="14.25" hidden="1" customHeight="1"/>
    <row r="129" ht="14.25" hidden="1" customHeight="1"/>
    <row r="130" ht="14.25" hidden="1" customHeight="1"/>
    <row r="131" ht="14.25" hidden="1" customHeight="1"/>
    <row r="132" ht="14.25" hidden="1" customHeight="1"/>
    <row r="134" ht="24.75" hidden="1" customHeight="1"/>
    <row r="141" ht="33.75" hidden="1" customHeight="1"/>
    <row r="181" hidden="1"/>
    <row r="1048576" ht="12.75" hidden="1" customHeight="1"/>
  </sheetData>
  <mergeCells count="47">
    <mergeCell ref="B64:G64"/>
    <mergeCell ref="B68:D68"/>
    <mergeCell ref="E68:G68"/>
    <mergeCell ref="A83:H83"/>
    <mergeCell ref="B53:C53"/>
    <mergeCell ref="F53:G53"/>
    <mergeCell ref="B54:C54"/>
    <mergeCell ref="F54:G54"/>
    <mergeCell ref="B57:G57"/>
    <mergeCell ref="B50:C50"/>
    <mergeCell ref="F50:G50"/>
    <mergeCell ref="B51:C51"/>
    <mergeCell ref="F51:G51"/>
    <mergeCell ref="B52:C52"/>
    <mergeCell ref="F52:G52"/>
    <mergeCell ref="B47:C47"/>
    <mergeCell ref="F47:G47"/>
    <mergeCell ref="B48:C48"/>
    <mergeCell ref="F48:G48"/>
    <mergeCell ref="B49:C49"/>
    <mergeCell ref="F49:G49"/>
    <mergeCell ref="A41:C41"/>
    <mergeCell ref="A42:C42"/>
    <mergeCell ref="B45:C45"/>
    <mergeCell ref="F45:G45"/>
    <mergeCell ref="B46:C46"/>
    <mergeCell ref="F46:G46"/>
    <mergeCell ref="A36:C36"/>
    <mergeCell ref="A37:C37"/>
    <mergeCell ref="A38:C38"/>
    <mergeCell ref="A39:C39"/>
    <mergeCell ref="A40:C40"/>
    <mergeCell ref="A31:C31"/>
    <mergeCell ref="A32:C32"/>
    <mergeCell ref="A33:C33"/>
    <mergeCell ref="A34:C34"/>
    <mergeCell ref="A35:C35"/>
    <mergeCell ref="A26:C26"/>
    <mergeCell ref="A27:C27"/>
    <mergeCell ref="A28:C28"/>
    <mergeCell ref="A29:C29"/>
    <mergeCell ref="A30:C30"/>
    <mergeCell ref="A21:D21"/>
    <mergeCell ref="A22:C22"/>
    <mergeCell ref="A23:C23"/>
    <mergeCell ref="A24:C24"/>
    <mergeCell ref="A25:C25"/>
  </mergeCells>
  <pageMargins left="0" right="0" top="0.15763888888888899" bottom="0.15763888888888899" header="0.51180555555555496" footer="0.51180555555555496"/>
  <pageSetup paperSize="9" scale="39" firstPageNumber="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
  <sheetViews>
    <sheetView view="pageBreakPreview" zoomScaleNormal="90" workbookViewId="0">
      <selection sqref="A1:F1"/>
    </sheetView>
  </sheetViews>
  <sheetFormatPr defaultRowHeight="15"/>
  <cols>
    <col min="1" max="1" width="15" style="262"/>
    <col min="2" max="2" width="26.75" style="262"/>
    <col min="3" max="3" width="32.375" style="262"/>
    <col min="4" max="4" width="16.25" style="262"/>
    <col min="5" max="5" width="14.625" style="262"/>
    <col min="6" max="1025" width="0" style="262" hidden="1"/>
  </cols>
  <sheetData>
    <row r="1" spans="1:6" ht="34.5" customHeight="1">
      <c r="A1" s="271" t="s">
        <v>425</v>
      </c>
      <c r="B1" s="271"/>
      <c r="C1" s="271"/>
      <c r="D1" s="271"/>
      <c r="E1" s="271"/>
      <c r="F1" s="271"/>
    </row>
    <row r="2" spans="1:6" ht="34.5" customHeight="1">
      <c r="A2" s="263" t="s">
        <v>426</v>
      </c>
      <c r="B2" s="264" t="s">
        <v>427</v>
      </c>
      <c r="C2" s="265" t="s">
        <v>428</v>
      </c>
      <c r="D2" s="272" t="s">
        <v>429</v>
      </c>
      <c r="E2" s="272"/>
      <c r="F2" s="266"/>
    </row>
    <row r="3" spans="1:6" ht="34.5" customHeight="1">
      <c r="A3" s="267" t="s">
        <v>430</v>
      </c>
      <c r="B3" s="268" t="s">
        <v>431</v>
      </c>
      <c r="C3" s="269" t="s">
        <v>432</v>
      </c>
      <c r="D3" s="269"/>
      <c r="E3" s="269" t="s">
        <v>433</v>
      </c>
      <c r="F3" s="266"/>
    </row>
    <row r="4" spans="1:6" ht="34.5" customHeight="1">
      <c r="A4" s="267" t="s">
        <v>434</v>
      </c>
      <c r="B4" s="268" t="s">
        <v>435</v>
      </c>
      <c r="C4" s="269" t="s">
        <v>432</v>
      </c>
      <c r="D4" s="269"/>
      <c r="E4" s="269" t="s">
        <v>433</v>
      </c>
      <c r="F4" s="266"/>
    </row>
    <row r="5" spans="1:6" ht="21" customHeight="1">
      <c r="A5" s="266"/>
      <c r="B5" s="266"/>
      <c r="C5" s="266"/>
      <c r="D5" s="266"/>
      <c r="E5" s="266"/>
      <c r="F5" s="266"/>
    </row>
    <row r="6" spans="1:6" ht="17.25" customHeight="1">
      <c r="A6" s="273" t="s">
        <v>436</v>
      </c>
      <c r="B6" s="273"/>
      <c r="C6" s="273"/>
      <c r="D6" s="273"/>
      <c r="E6" s="273"/>
      <c r="F6" s="266"/>
    </row>
    <row r="7" spans="1:6" ht="34.5" hidden="1" customHeight="1">
      <c r="A7" s="266"/>
      <c r="B7" s="266"/>
      <c r="C7" s="266"/>
      <c r="D7" s="266"/>
      <c r="E7" s="266"/>
      <c r="F7" s="266"/>
    </row>
    <row r="8" spans="1:6" ht="34.5" hidden="1" customHeight="1">
      <c r="A8" s="266"/>
      <c r="B8" s="266"/>
      <c r="C8" s="266"/>
      <c r="D8" s="266"/>
      <c r="E8" s="266"/>
      <c r="F8" s="266"/>
    </row>
    <row r="9" spans="1:6" ht="34.5" hidden="1" customHeight="1">
      <c r="A9" s="266"/>
      <c r="B9" s="266"/>
      <c r="C9" s="266"/>
      <c r="D9" s="266"/>
      <c r="E9" s="266"/>
      <c r="F9" s="266"/>
    </row>
    <row r="10" spans="1:6" ht="34.5" hidden="1" customHeight="1">
      <c r="A10" s="266"/>
      <c r="B10" s="266"/>
      <c r="C10" s="266"/>
      <c r="D10" s="266"/>
      <c r="E10" s="266"/>
      <c r="F10" s="266"/>
    </row>
  </sheetData>
  <mergeCells count="3">
    <mergeCell ref="A1:F1"/>
    <mergeCell ref="D2:E2"/>
    <mergeCell ref="A6:E6"/>
  </mergeCells>
  <pageMargins left="0.70833333333333304" right="0.70833333333333304" top="0.74791666666666701" bottom="0.74791666666666701" header="0.51180555555555496" footer="0.51180555555555496"/>
  <pageSetup paperSize="9" scale="73" firstPageNumber="0" orientation="portrait"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Φύλλα εργασίας</vt:lpstr>
      </vt:variant>
      <vt:variant>
        <vt:i4>7</vt:i4>
      </vt:variant>
      <vt:variant>
        <vt:lpstr>Καθορισμένες περιοχές</vt:lpstr>
      </vt:variant>
      <vt:variant>
        <vt:i4>8</vt:i4>
      </vt:variant>
    </vt:vector>
  </HeadingPairs>
  <TitlesOfParts>
    <vt:vector size="15" baseType="lpstr">
      <vt:lpstr>Εκδόσεις</vt:lpstr>
      <vt:lpstr>Εξοπλισμός</vt:lpstr>
      <vt:lpstr>Ανάλυση Τιμών Μοντέλων</vt:lpstr>
      <vt:lpstr>Ανάλυση Τιμών Προαιρ. εξοπλ.</vt:lpstr>
      <vt:lpstr>Χρώματα_Ταπετσαρίες</vt:lpstr>
      <vt:lpstr>Tεχνικά Χαρακτηριστικά</vt:lpstr>
      <vt:lpstr>Ετικέτες ελαστικών</vt:lpstr>
      <vt:lpstr>'Tεχνικά Χαρακτηριστικά'!Print_Area</vt:lpstr>
      <vt:lpstr>'Ανάλυση Τιμών Μοντέλων'!Print_Area</vt:lpstr>
      <vt:lpstr>'Ανάλυση Τιμών Προαιρ. εξοπλ.'!Print_Area</vt:lpstr>
      <vt:lpstr>Εκδόσεις!Print_Area</vt:lpstr>
      <vt:lpstr>Εξοπλισμός!Print_Area</vt:lpstr>
      <vt:lpstr>Χρώματα_Ταπετσαρίες!Print_Area</vt:lpstr>
      <vt:lpstr>Εξοπλισμός!Print_Titles</vt:lpstr>
      <vt:lpstr>Χρώματα_Ταπετσαρίες!Z_791370DC_648F_48BE_9C91_50F708B282C1_.wvu.PrintArea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heiteres blau</dc:creator>
  <dc:description/>
  <cp:lastModifiedBy>Windows User</cp:lastModifiedBy>
  <cp:revision>0</cp:revision>
  <cp:lastPrinted>2016-09-26T11:04:11Z</cp:lastPrinted>
  <dcterms:created xsi:type="dcterms:W3CDTF">2005-06-09T13:23:39Z</dcterms:created>
  <dcterms:modified xsi:type="dcterms:W3CDTF">2016-11-11T12:44:06Z</dcterms:modified>
  <dc:language>el-GR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_NewReviewCycle">
    <vt:lpwstr/>
  </property>
  <property fmtid="{D5CDD505-2E9C-101B-9397-08002B2CF9AE}" pid="9" name="thinkcellXlWorkbookDoNotDelete">
    <vt:lpwstr/>
  </property>
</Properties>
</file>