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ate1904="1" defaultThemeVersion="164011"/>
  <mc:AlternateContent xmlns:mc="http://schemas.openxmlformats.org/markup-compatibility/2006">
    <mc:Choice Requires="x15">
      <x15ac:absPath xmlns:x15ac="http://schemas.microsoft.com/office/spreadsheetml/2010/11/ac" url="F:\downloads\"/>
    </mc:Choice>
  </mc:AlternateContent>
  <bookViews>
    <workbookView xWindow="0" yWindow="0" windowWidth="16380" windowHeight="8190" tabRatio="991" activeTab="5"/>
  </bookViews>
  <sheets>
    <sheet name="Εκδόσεις" sheetId="2" r:id="rId1"/>
    <sheet name="Εξοπλισμός" sheetId="3" r:id="rId2"/>
    <sheet name="Ανάλυση Τιμών Μοντέλων" sheetId="4" r:id="rId3"/>
    <sheet name="Ανάλυση Τιμών Προαιρ. εξοπλ." sheetId="5" r:id="rId4"/>
    <sheet name="Χρώματα_Ταπετσαρίες" sheetId="6" r:id="rId5"/>
    <sheet name="Tεχνικά Χαρακτηριστικά" sheetId="7" r:id="rId6"/>
    <sheet name="Ετικέτες ελαστικών" sheetId="8" r:id="rId7"/>
  </sheets>
  <definedNames>
    <definedName name="___INDEX_SHEET___ASAP_Utilities">#REF!</definedName>
    <definedName name="_xlnm.Print_Area" localSheetId="5">'Tεχνικά Χαρακτηριστικά'!$A$1:$H$83</definedName>
    <definedName name="_xlnm.Print_Area" localSheetId="2">'Ανάλυση Τιμών Μοντέλων'!$A$1:$L$18</definedName>
    <definedName name="_xlnm.Print_Area" localSheetId="3">'Ανάλυση Τιμών Προαιρ. εξοπλ.'!$A$2:$D$33</definedName>
    <definedName name="_xlnm.Print_Area" localSheetId="0">Εκδόσεις!$A$1:$G$16</definedName>
    <definedName name="_xlnm.Print_Area" localSheetId="1">Εξοπλισμός!$A$1:$E$100</definedName>
    <definedName name="_xlnm.Print_Area" localSheetId="4">Χρώματα_Ταπετσαρίες!$A$1:$H$26</definedName>
    <definedName name="_xlnm.Print_Titles" localSheetId="1">Εξοπλισμός!$2:$2</definedName>
    <definedName name="Z_791370DC_648F_48BE_9C91_50F708B282C1_.wvu.Cols" localSheetId="4">Χρώματα_Ταπετσαρίες!#REF!</definedName>
    <definedName name="Z_791370DC_648F_48BE_9C91_50F708B282C1_.wvu.PrintArea" localSheetId="4">Χρώματα_Ταπετσαρίες!$A$3:$I$28</definedName>
    <definedName name="Z_791370DC_648F_48BE_9C91_50F708B282C1_.wvu.PrintTitles" localSheetId="4">Χρώματα_Ταπετσαρίες!#REF!</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E3" i="6" l="1"/>
  <c r="D3" i="6"/>
  <c r="C3" i="6"/>
  <c r="D31" i="5"/>
  <c r="B31" i="5"/>
  <c r="D30" i="5"/>
  <c r="B30" i="5"/>
  <c r="A29" i="5"/>
  <c r="D28" i="5"/>
  <c r="B28" i="5"/>
  <c r="A27" i="5"/>
  <c r="D26" i="5"/>
  <c r="B26" i="5"/>
  <c r="D25" i="5"/>
  <c r="B25" i="5"/>
  <c r="D24" i="5"/>
  <c r="B24" i="5"/>
  <c r="A23" i="5"/>
  <c r="D22" i="5"/>
  <c r="B22" i="5"/>
  <c r="D21" i="5"/>
  <c r="B21" i="5"/>
  <c r="A20" i="5"/>
  <c r="D19" i="5"/>
  <c r="B19" i="5"/>
  <c r="D18" i="5"/>
  <c r="B18" i="5"/>
  <c r="D17" i="5"/>
  <c r="B17" i="5"/>
  <c r="D16" i="5"/>
  <c r="B16" i="5"/>
  <c r="D15" i="5"/>
  <c r="B15" i="5"/>
  <c r="A14" i="5"/>
  <c r="D13" i="5"/>
  <c r="B13" i="5"/>
  <c r="B12" i="5"/>
  <c r="B11" i="5"/>
  <c r="D10" i="5"/>
  <c r="B10" i="5"/>
  <c r="A9" i="5"/>
  <c r="D8" i="5"/>
  <c r="B8" i="5"/>
  <c r="D7" i="5"/>
  <c r="B7" i="5"/>
  <c r="A6" i="5"/>
  <c r="D5" i="5"/>
  <c r="B5" i="5"/>
  <c r="L16" i="4"/>
  <c r="K16" i="4"/>
  <c r="H16" i="4"/>
  <c r="E16" i="4"/>
  <c r="I16" i="4" s="1"/>
  <c r="C16" i="4"/>
  <c r="A16" i="4"/>
  <c r="L15" i="4"/>
  <c r="K15" i="4"/>
  <c r="H15" i="4"/>
  <c r="E15" i="4"/>
  <c r="I15" i="4" s="1"/>
  <c r="C15" i="4"/>
  <c r="A15" i="4"/>
  <c r="L14" i="4"/>
  <c r="K14" i="4"/>
  <c r="H14" i="4"/>
  <c r="E14" i="4"/>
  <c r="I14" i="4" s="1"/>
  <c r="C14" i="4"/>
  <c r="A14" i="4"/>
  <c r="L13" i="4"/>
  <c r="K13" i="4"/>
  <c r="H13" i="4"/>
  <c r="E13" i="4"/>
  <c r="I13" i="4" s="1"/>
  <c r="C13" i="4"/>
  <c r="A13" i="4"/>
  <c r="L12" i="4"/>
  <c r="K12" i="4"/>
  <c r="H12" i="4"/>
  <c r="E12" i="4"/>
  <c r="I12" i="4" s="1"/>
  <c r="C12" i="4"/>
  <c r="A12" i="4"/>
  <c r="L11" i="4"/>
  <c r="K11" i="4"/>
  <c r="H11" i="4"/>
  <c r="E11" i="4"/>
  <c r="I11" i="4" s="1"/>
  <c r="C11" i="4"/>
  <c r="A11" i="4"/>
  <c r="L10" i="4"/>
  <c r="K10" i="4"/>
  <c r="H10" i="4"/>
  <c r="E10" i="4"/>
  <c r="I10" i="4" s="1"/>
  <c r="C10" i="4"/>
  <c r="A10" i="4"/>
  <c r="L9" i="4"/>
  <c r="K9" i="4"/>
  <c r="H9" i="4"/>
  <c r="E9" i="4"/>
  <c r="I9" i="4" s="1"/>
  <c r="C9" i="4"/>
  <c r="A9" i="4"/>
  <c r="L8" i="4"/>
  <c r="K8" i="4"/>
  <c r="H8" i="4"/>
  <c r="E8" i="4"/>
  <c r="I8" i="4" s="1"/>
  <c r="C8" i="4"/>
  <c r="A8" i="4"/>
  <c r="L7" i="4"/>
  <c r="K7" i="4"/>
  <c r="H7" i="4"/>
  <c r="E7" i="4"/>
  <c r="I7" i="4" s="1"/>
  <c r="C7" i="4"/>
  <c r="A7" i="4"/>
  <c r="L6" i="4"/>
  <c r="K6" i="4"/>
  <c r="H6" i="4"/>
  <c r="E6" i="4"/>
  <c r="I6" i="4" s="1"/>
  <c r="C6" i="4"/>
  <c r="A6" i="4"/>
  <c r="L5" i="4"/>
  <c r="K5" i="4"/>
  <c r="H5" i="4"/>
  <c r="E5" i="4"/>
  <c r="I5" i="4" s="1"/>
  <c r="C5" i="4"/>
  <c r="A5" i="4"/>
  <c r="C97" i="3"/>
  <c r="D96" i="3"/>
  <c r="C96" i="3"/>
  <c r="E94" i="3"/>
  <c r="D94" i="3"/>
  <c r="C94" i="3"/>
  <c r="E84" i="3"/>
  <c r="D84" i="3"/>
  <c r="C84" i="3"/>
  <c r="E77" i="3"/>
  <c r="D76" i="3"/>
  <c r="C76" i="3"/>
  <c r="C57" i="3"/>
  <c r="D55" i="3"/>
  <c r="C55" i="3"/>
  <c r="D53" i="3"/>
  <c r="C53" i="3"/>
  <c r="D46" i="3"/>
  <c r="C46" i="3"/>
  <c r="E45" i="3"/>
  <c r="D45" i="3"/>
  <c r="C45" i="3"/>
  <c r="E42" i="3"/>
  <c r="D42" i="3"/>
  <c r="C42" i="3"/>
  <c r="E41" i="3"/>
  <c r="D41" i="3"/>
  <c r="C41" i="3"/>
  <c r="E40" i="3"/>
  <c r="D40" i="3"/>
  <c r="C40" i="3"/>
  <c r="E39" i="3"/>
  <c r="D39" i="3"/>
  <c r="C39" i="3"/>
  <c r="E34" i="3"/>
  <c r="D34" i="3"/>
  <c r="C34" i="3"/>
  <c r="C31" i="3"/>
  <c r="E25" i="3"/>
  <c r="C23" i="3"/>
  <c r="E9" i="3"/>
  <c r="E2" i="3"/>
  <c r="D2" i="3"/>
  <c r="C2" i="3"/>
  <c r="F5" i="4" l="1"/>
  <c r="E4" i="2" s="1"/>
  <c r="F6" i="4"/>
  <c r="E9" i="2" s="1"/>
  <c r="F7" i="4"/>
  <c r="E10" i="2" s="1"/>
  <c r="F8" i="4"/>
  <c r="E11" i="2" s="1"/>
  <c r="F9" i="4"/>
  <c r="E12" i="2" s="1"/>
  <c r="F10" i="4"/>
  <c r="F5" i="2" s="1"/>
  <c r="F11" i="4"/>
  <c r="F6" i="2" s="1"/>
  <c r="F12" i="4"/>
  <c r="F10" i="2" s="1"/>
  <c r="F13" i="4"/>
  <c r="F11" i="2" s="1"/>
  <c r="F14" i="4"/>
  <c r="F12" i="2" s="1"/>
  <c r="F15" i="4"/>
  <c r="G7" i="2" s="1"/>
  <c r="F16" i="4"/>
  <c r="G12" i="2" s="1"/>
</calcChain>
</file>

<file path=xl/sharedStrings.xml><?xml version="1.0" encoding="utf-8"?>
<sst xmlns="http://schemas.openxmlformats.org/spreadsheetml/2006/main" count="775" uniqueCount="437">
  <si>
    <t>Εκδόσεις/Κινητήρες νέου Opel Mokka X</t>
  </si>
  <si>
    <t>Κινητήρας</t>
  </si>
  <si>
    <t>Κιβώτιο/Μετάδοση κίνησης</t>
  </si>
  <si>
    <t>Active</t>
  </si>
  <si>
    <t>Color Active</t>
  </si>
  <si>
    <t>Innovation</t>
  </si>
  <si>
    <t>Βενζίνη</t>
  </si>
  <si>
    <t>1.4lt Turbo, 140 hp</t>
  </si>
  <si>
    <t>Start &amp; Stop</t>
  </si>
  <si>
    <t>MT6 / FWD</t>
  </si>
  <si>
    <t>-</t>
  </si>
  <si>
    <t>AT6 / FWD</t>
  </si>
  <si>
    <t>MT6 / AWD</t>
  </si>
  <si>
    <t>1.4lt Turbo, 152 hp</t>
  </si>
  <si>
    <t>AT6 / AWD</t>
  </si>
  <si>
    <t>Πετρέλαιο</t>
  </si>
  <si>
    <t>1.6lt CDTI, 110hp</t>
  </si>
  <si>
    <t>1.6lt CDTI, 136hp</t>
  </si>
  <si>
    <r>
      <rPr>
        <u/>
        <sz val="10"/>
        <color rgb="FF000000"/>
        <rFont val="Opel Sans Condensed"/>
        <family val="2"/>
        <charset val="161"/>
      </rPr>
      <t>Σημειώσεις:</t>
    </r>
    <r>
      <rPr>
        <sz val="10"/>
        <color rgb="FF000000"/>
        <rFont val="Opel Sans Condensed"/>
        <family val="2"/>
        <charset val="161"/>
      </rPr>
      <t>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</si>
  <si>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rPr>
        <sz val="10"/>
        <color rgb="FF000000"/>
        <rFont val="Opel Sans Condensed"/>
        <family val="2"/>
        <charset val="161"/>
      </rPr>
      <t>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t>
    </r>
    <r>
      <rPr>
        <u/>
        <sz val="10"/>
        <color rgb="FF000000"/>
        <rFont val="Opel Sans Condensed"/>
        <family val="2"/>
        <charset val="161"/>
      </rPr>
      <t>www.opel.gr/empeiria/anakyklosi.html</t>
    </r>
  </si>
  <si>
    <t>Εξοπλισμός νέου Opel Mokka X</t>
  </si>
  <si>
    <t>Εσωτερικό</t>
  </si>
  <si>
    <t>Προτεινόμενη Λιανική Τιμή</t>
  </si>
  <si>
    <t>Δερμάτινο τιμόνι 3 ακτίνων</t>
  </si>
  <si>
    <t>N34</t>
  </si>
  <si>
    <t>s</t>
  </si>
  <si>
    <t>Χρωμιωμένες εσωτερικές χειρολαβές</t>
  </si>
  <si>
    <t xml:space="preserve">Yφασμάτινη ταπετσαρία Milano Jet Black </t>
  </si>
  <si>
    <t>TATA</t>
  </si>
  <si>
    <t>Ταπετσαρία ύφασμα/Morrocana "Rhombus", Jet Black</t>
  </si>
  <si>
    <t>TAR7</t>
  </si>
  <si>
    <t>Ταπετσαρία ύφασμα/Morrocana " Rhombus", Jet Black/Shale</t>
  </si>
  <si>
    <t>TAR6</t>
  </si>
  <si>
    <t>o</t>
  </si>
  <si>
    <r>
      <rPr>
        <b/>
        <sz val="14"/>
        <rFont val="Opel Sans Condensed"/>
        <family val="2"/>
        <charset val="161"/>
      </rPr>
      <t>Δερμάτινη</t>
    </r>
    <r>
      <rPr>
        <b/>
        <vertAlign val="superscript"/>
        <sz val="14"/>
        <rFont val="Opel Sans Condensed"/>
        <family val="2"/>
        <charset val="161"/>
      </rPr>
      <t>(1)</t>
    </r>
    <r>
      <rPr>
        <b/>
        <sz val="14"/>
        <rFont val="Opel Sans Condensed"/>
        <family val="2"/>
        <charset val="161"/>
      </rPr>
      <t>ταπετσαρία "Jasmin" Jet Black / Jet Black &amp; Brandy, με:</t>
    </r>
    <r>
      <rPr>
        <b/>
        <sz val="14"/>
        <color rgb="FF3333FF"/>
        <rFont val="Opel Sans Condensed"/>
        <family val="2"/>
        <charset val="161"/>
      </rPr>
      <t>- Εργονομικά σπορ καθίσματα οδηγού &amp; συνοδηγού με πιστοποίηση AGR (AE4)
- Θερμαινόμενα καθίσματα εμπρός (ΚΑ1) &amp; Θερμαινόμενο τιμόνι (UVD)</t>
    </r>
  </si>
  <si>
    <t>TAJQ / ΤΑR5</t>
  </si>
  <si>
    <r>
      <rPr>
        <vertAlign val="superscript"/>
        <sz val="10"/>
        <rFont val="Opel Sans Condensed"/>
        <family val="2"/>
        <charset val="161"/>
      </rPr>
      <t>(1)</t>
    </r>
    <r>
      <rPr>
        <sz val="10"/>
        <rFont val="Opel Sans Condensed"/>
        <family val="2"/>
        <charset val="161"/>
      </rPr>
      <t>Στα σημεία επαφής του σώματος</t>
    </r>
  </si>
  <si>
    <t>Εξωτερική εμφάνιση</t>
  </si>
  <si>
    <t>Color Active Pack, με:</t>
  </si>
  <si>
    <t>A6P</t>
  </si>
  <si>
    <t>- Μαύρη οροφή (XYCN)
- Μαύροι καθρέπτες
- Ζάντες αλουμινίου 18", μαύρου χρώματος (REY)</t>
  </si>
  <si>
    <t>Sport, χρωμιωμένη απόληξη εξάτμισης</t>
  </si>
  <si>
    <t>NBR</t>
  </si>
  <si>
    <t>Φιμέ πίσω &amp; πλαϊνά κρύσταλλα</t>
  </si>
  <si>
    <t>AKo</t>
  </si>
  <si>
    <t>Ράγες οροφής</t>
  </si>
  <si>
    <t>V2P</t>
  </si>
  <si>
    <t>Προστατευτικά αμαξώματος ανθρακί</t>
  </si>
  <si>
    <t>MDP</t>
  </si>
  <si>
    <t>Διακοσμητικό στο μαρσπιέ</t>
  </si>
  <si>
    <t>B70</t>
  </si>
  <si>
    <t>Χειρολαβές θυρών στο χρώμα του αμαξώματος</t>
  </si>
  <si>
    <t>D75</t>
  </si>
  <si>
    <t>Χρωμιωμένη χειρολαβή πόρτας χώρου αποσκευών</t>
  </si>
  <si>
    <t>E3E</t>
  </si>
  <si>
    <t>Ζάντες &amp; Ελαστικά</t>
  </si>
  <si>
    <t>Ζάντες αλουμινίου 17" sparkle silver, 5 ακτίνων 
ελαστικά 215/60R17 (R84)</t>
  </si>
  <si>
    <t>WQX</t>
  </si>
  <si>
    <t>Ζάντες αλουμινίου 18", 5 διπλών ακτίνων 
ελαστικά 215/55R18 (RAZ)</t>
  </si>
  <si>
    <t>RI6</t>
  </si>
  <si>
    <t>Ζάντες αλουμινίου 18", 10 ακτίνων 
ελαστικά 215/55R18 (RAZ)</t>
  </si>
  <si>
    <t>RV8</t>
  </si>
  <si>
    <t>Ζάντες αλουμινίου 18", 10 ακτίνων δίχρωμη, Diamond cut 
ελαστικά 215/55R18 (RAZ)</t>
  </si>
  <si>
    <t>RRU</t>
  </si>
  <si>
    <t>Ζάντες αλουμινίου 18", 10 ακτίνων μαύρου χρώματος
ελαστικά 215/55R18 (RAZ)</t>
  </si>
  <si>
    <t>REY</t>
  </si>
  <si>
    <r>
      <rPr>
        <b/>
        <sz val="14"/>
        <rFont val="Opel Sans Condensed"/>
        <family val="2"/>
        <charset val="161"/>
      </rPr>
      <t>Ρεζέρβα εξοικονόμησης χώρου 16", ατσάλινη</t>
    </r>
    <r>
      <rPr>
        <b/>
        <sz val="14"/>
        <color rgb="FFFF0000"/>
        <rFont val="Opel Sans Condensed"/>
        <family val="2"/>
        <charset val="161"/>
      </rPr>
      <t>(όχι με FlexFix - D7D)</t>
    </r>
  </si>
  <si>
    <t>RVZ</t>
  </si>
  <si>
    <r>
      <rPr>
        <b/>
        <sz val="18"/>
        <color rgb="FF000000"/>
        <rFont val="Opel Sans Condensed"/>
        <family val="2"/>
        <charset val="161"/>
      </rPr>
      <t>Συστήματα Ενημέρωσης/Ψυχαγωγίας</t>
    </r>
    <r>
      <rPr>
        <b/>
        <vertAlign val="superscript"/>
        <sz val="14"/>
        <color rgb="FF000000"/>
        <rFont val="Opel Sans Condensed"/>
        <family val="2"/>
        <charset val="161"/>
      </rPr>
      <t>(2)</t>
    </r>
  </si>
  <si>
    <t>R 4.0 IntelliLink, BT1, Aux-in, Radio, με έγχρωμη οθόνη αφής 7"</t>
  </si>
  <si>
    <t>IOA</t>
  </si>
  <si>
    <t>UW6 - 6 ηχεία
U71 - κεραία
USR - βοηθητική είσοδος USB 
UC3 - χειριστήρια στο τιμόνι</t>
  </si>
  <si>
    <t>Navi 900 IntelliLink2, BT1, Aux-in, Radio, με έγχρωμη οθόνη αφής 8"</t>
  </si>
  <si>
    <t>IO6</t>
  </si>
  <si>
    <t>UW6 - 6 ηχεία
UP9 - φωνητική αναγνώριση
U92 - κεραία για ραδιόφωνο, GPS, τηλέφωνο
USR - βοηθητική είσοδος USB, 
UC3 - χειριστήρια στο τιμόνι</t>
  </si>
  <si>
    <t>Οθόνη ενημέρωσης οδηγού 3.5"</t>
  </si>
  <si>
    <t>UDC</t>
  </si>
  <si>
    <t>Έγχρωμη οθόνη ενημέρωσης οδηγού 4.2"</t>
  </si>
  <si>
    <t>UDD</t>
  </si>
  <si>
    <t>Board computer</t>
  </si>
  <si>
    <r>
      <rPr>
        <b/>
        <vertAlign val="superscript"/>
        <sz val="10"/>
        <rFont val="Opel Sans Condensed"/>
        <family val="2"/>
        <charset val="161"/>
      </rPr>
      <t>(2)</t>
    </r>
    <r>
      <rPr>
        <b/>
        <sz val="10"/>
        <rFont val="Opel Sans Condensed"/>
        <family val="2"/>
        <charset val="161"/>
      </rPr>
      <t>Λόγω πληθώρας διαθέσιμων κινητών τηλεφώνων, δεν μπορεί να εξασφαλιστεί η συμβατότητα με όλα και συνεπώς δεν υποστηρίζονται όλες οι λειτουργίες από όλα τα κινητά τηλέφωνα.</t>
    </r>
  </si>
  <si>
    <t>Χρώματα Αμαξώματος</t>
  </si>
  <si>
    <t>Απλό χρώμα διπλής επίστρωσης (Royal Blue)</t>
  </si>
  <si>
    <t>GEK</t>
  </si>
  <si>
    <t>Λευκό χρώμα (Summit White ) &amp; Brilliant Χρώμα (Absolute Red)</t>
  </si>
  <si>
    <t>GAZ/GG2</t>
  </si>
  <si>
    <r>
      <rPr>
        <b/>
        <sz val="14"/>
        <rFont val="Opel Sans Condensed"/>
        <family val="2"/>
        <charset val="161"/>
      </rPr>
      <t>Μεταλλικά χρώματα (GAN, GB0, GDS, GK2, GF6, GL5)</t>
    </r>
    <r>
      <rPr>
        <b/>
        <sz val="14"/>
        <color rgb="FFFF0000"/>
        <rFont val="Opel Sans Condensed"/>
        <family val="2"/>
        <charset val="161"/>
      </rPr>
      <t>(GDS όχι με Color Active)</t>
    </r>
  </si>
  <si>
    <t>9M2</t>
  </si>
  <si>
    <r>
      <rPr>
        <b/>
        <sz val="14"/>
        <rFont val="Opel Sans Condensed"/>
        <family val="2"/>
        <charset val="161"/>
      </rPr>
      <t>Mica χρώματα (GYO, H07)</t>
    </r>
    <r>
      <rPr>
        <b/>
        <sz val="14"/>
        <color rgb="FFFF0000"/>
        <rFont val="Opel Sans Condensed"/>
        <family val="2"/>
        <charset val="161"/>
      </rPr>
      <t>(H07 όχι με Color Active)</t>
    </r>
  </si>
  <si>
    <t>9Mi</t>
  </si>
  <si>
    <t>Mica χρώμα τριπλής επίστρωσης (Abalone White)</t>
  </si>
  <si>
    <t>GP5</t>
  </si>
  <si>
    <t>Ασφάλεια</t>
  </si>
  <si>
    <t>Σύστημα ελέγχου πίεσης ελαστικών (TMPS) - Μηχανική λειτουργία</t>
  </si>
  <si>
    <t>UJM</t>
  </si>
  <si>
    <r>
      <rPr>
        <b/>
        <sz val="14"/>
        <rFont val="Opel Sans Condensed"/>
        <family val="2"/>
        <charset val="161"/>
      </rPr>
      <t>Σύστημα εισόδου χωρίς κλειδί Open &amp; Start (PEPS).</t>
    </r>
    <r>
      <rPr>
        <b/>
        <sz val="14"/>
        <color rgb="FFFF0000"/>
        <rFont val="Opel Sans Condensed"/>
        <family val="2"/>
        <charset val="161"/>
      </rPr>
      <t>Στην έκδοση Innovation std με ΑT6</t>
    </r>
  </si>
  <si>
    <t>ATH</t>
  </si>
  <si>
    <r>
      <rPr>
        <b/>
        <sz val="14"/>
        <rFont val="Opel Sans Condensed"/>
        <family val="2"/>
        <charset val="161"/>
      </rPr>
      <t>Κάμερα οπισθοπορείας.</t>
    </r>
    <r>
      <rPr>
        <b/>
        <sz val="14"/>
        <color rgb="FFFF0000"/>
        <rFont val="Opel Sans Condensed"/>
        <family val="2"/>
        <charset val="161"/>
      </rPr>
      <t>Μόνο με OGD</t>
    </r>
  </si>
  <si>
    <t>UVC</t>
  </si>
  <si>
    <t>Φώτα ημέρας LED</t>
  </si>
  <si>
    <t>T3S</t>
  </si>
  <si>
    <t>Προβολείς ομίχλης εμπρός</t>
  </si>
  <si>
    <t>T3U</t>
  </si>
  <si>
    <t>Sight &amp; Light Pack, με:</t>
  </si>
  <si>
    <t>OCP</t>
  </si>
  <si>
    <t>- Αισθητήρα βροχής (CE1)
- Hλεκτροχρωματικό εσωτερικό καθρέπτη (DD8)
- Εμπρός σκιάδια με φωτιζόμενο καθρέπτη (D6i)
- Αυτόματη λειτουργία μεγάλης σκάλας φώτων (TQ5)</t>
  </si>
  <si>
    <r>
      <rPr>
        <b/>
        <sz val="14"/>
        <rFont val="Opel Sans Condensed"/>
        <family val="2"/>
        <charset val="161"/>
      </rPr>
      <t>Opel Eye</t>
    </r>
    <r>
      <rPr>
        <b/>
        <sz val="14"/>
        <color rgb="FFFF0000"/>
        <rFont val="Opel Sans Condensed"/>
        <family val="2"/>
        <charset val="161"/>
      </rPr>
      <t>(μόνο με Sight &amp; Light pack II - Προσαρμοζόμενος εμπρόσθιος φωτισμός AFL - OBJ )</t>
    </r>
  </si>
  <si>
    <t>OBT</t>
  </si>
  <si>
    <t>Περιλαμβάνει εμπρός καμερα που εξασφαλίζει τις παρακάτω λειτουργίες:
- βοήθημα αναγνώρισης πινακίδων (UVX) 
- προειδοποίηση απόκλισης από λωρίδα κυκλοφορίας (UFL)
- προειδοποίηση σύγκρουσης (UEU)
- ένδειξη απόστασης προπορευόμενου οχήματος (UE4)</t>
  </si>
  <si>
    <t>Sight &amp; Light Pack II, με:</t>
  </si>
  <si>
    <t>OBJ</t>
  </si>
  <si>
    <t>- Φωτισμός διασταυρώσεων (T87)
- Προβολείς LED (T4L)
- Πίσω φώτα LED (UGE)
- Προσαρμοζόμενος εμπρόσθιος φωτισμός AFL (T95)</t>
  </si>
  <si>
    <t>Electro Pack, με:</t>
  </si>
  <si>
    <t>OGD</t>
  </si>
  <si>
    <t>- Αισθητήρες παρκαρίσματος εμπρός &amp; πίσω (Park Pilot) (UD5)
- Ηλεκτρικά ρυθμιζόμενοι/θερμαινόμενοι/αναδιπλούμενοι καθρέπτες στο χρώμα του αμαξώματος - μαύροι για το Color Active (DL7)
- Πρίζα 12V πίσω από την κεντρική κονσόλα (KiB)</t>
  </si>
  <si>
    <t>Opel OnStar</t>
  </si>
  <si>
    <t>UE1</t>
  </si>
  <si>
    <t>Προεγκατάσταση ISOFIX για παιδικό κάθισμα στις 2 πίσω θέσεις</t>
  </si>
  <si>
    <t>UQK</t>
  </si>
  <si>
    <t>Ηλεκτρονικός ακινητοποιητής (immobiliser)</t>
  </si>
  <si>
    <t>Ηλεκτρικά ρυθμιζόμενοι/θερμαινόμενοι καθρέπτες στο χρώμα του αμαξώματος</t>
  </si>
  <si>
    <t>DG6</t>
  </si>
  <si>
    <t>Διπλοί προεντατήρες στις εμπρός ζώνες ασφαλείας</t>
  </si>
  <si>
    <t>AiB/AiF</t>
  </si>
  <si>
    <t>Προεντατήρες στις πίσω ζώνες ασφαλείας</t>
  </si>
  <si>
    <t>AT7</t>
  </si>
  <si>
    <t>Υπενθύμιση ζώνης ασφαλείας οδηγού/συνοδηγού</t>
  </si>
  <si>
    <t>UH0/UH1</t>
  </si>
  <si>
    <t>Υπενθύμιση ζώνης ασφαλείας πίσω καθισμάτων</t>
  </si>
  <si>
    <t>UH5</t>
  </si>
  <si>
    <t>3o πίσω προσκέφαλο</t>
  </si>
  <si>
    <t>AQP</t>
  </si>
  <si>
    <t>Αερόσακοι οδηγού, συνοδηγού, πλευρικοί &amp; οροφής</t>
  </si>
  <si>
    <t>AYC</t>
  </si>
  <si>
    <t>Απενεργοποίηση αερόσακου συνοδηγού</t>
  </si>
  <si>
    <t>C99</t>
  </si>
  <si>
    <t>Σύστημα διεύθυνσης με ηλεκτρική υποβοήθηση</t>
  </si>
  <si>
    <t>NJ1</t>
  </si>
  <si>
    <r>
      <rPr>
        <b/>
        <sz val="14"/>
        <rFont val="Opel Sans Condensed"/>
        <family val="2"/>
        <charset val="161"/>
      </rPr>
      <t>Ηλεκτρονικό πρόγραμμα ευστάθειας (ESP) με βοήθημα εκκίνησης σε ανηφόρα (HSA)</t>
    </r>
    <r>
      <rPr>
        <b/>
        <sz val="14"/>
        <color rgb="FFFF0000"/>
        <rFont val="Opel Sans Condensed"/>
        <family val="2"/>
        <charset val="161"/>
      </rPr>
      <t>(για τις FWD εκδόσεις)</t>
    </r>
  </si>
  <si>
    <t>JL4</t>
  </si>
  <si>
    <r>
      <rPr>
        <b/>
        <sz val="14"/>
        <rFont val="Opel Sans Condensed"/>
        <family val="2"/>
        <charset val="161"/>
      </rPr>
      <t>Ηλεκτρονικό πρόγραμμα ευστάθειας (ESP) με βοήθημα εκκίνησης σε ανηφόρα (HSA) και σύστημα ελέγχου κατάβασης σε απότομη κατηφόρα (HDC)</t>
    </r>
    <r>
      <rPr>
        <b/>
        <sz val="14"/>
        <color rgb="FFFF0000"/>
        <rFont val="Opel Sans Condensed"/>
        <family val="2"/>
        <charset val="161"/>
      </rPr>
      <t>(για τις AWD εκδόσεις)</t>
    </r>
  </si>
  <si>
    <t>JL6</t>
  </si>
  <si>
    <t>Υποβοήθηση πέδησης</t>
  </si>
  <si>
    <t>JBE</t>
  </si>
  <si>
    <t xml:space="preserve">Βασικό σύστημα συναγερμού </t>
  </si>
  <si>
    <t>UTJ</t>
  </si>
  <si>
    <t>Φρένα: ABS με δισκόφρενα  εμπρός/πίσω</t>
  </si>
  <si>
    <t>JL9</t>
  </si>
  <si>
    <t>Άνεση</t>
  </si>
  <si>
    <t xml:space="preserve">Κάθισμα οδηγού/συνοδηγού Comfort με ρύθμιση 4/2 κατευθύνσεων (εμπρός-πίσω, καθ΄ύψος/εμπρός-πίσω) </t>
  </si>
  <si>
    <t>AH3/AG5</t>
  </si>
  <si>
    <r>
      <rPr>
        <b/>
        <sz val="14"/>
        <rFont val="Opel Sans Condensed"/>
        <family val="2"/>
        <charset val="161"/>
      </rPr>
      <t>Εργονομικό κάθισμα οδηγού AGR, με:</t>
    </r>
    <r>
      <rPr>
        <b/>
        <sz val="14"/>
        <color rgb="FF3333FF"/>
        <rFont val="Opel Sans Condensed"/>
        <family val="2"/>
        <charset val="161"/>
      </rPr>
      <t>Υποβραχιόνιο οδηγού - D05</t>
    </r>
  </si>
  <si>
    <t>AUS</t>
  </si>
  <si>
    <r>
      <rPr>
        <b/>
        <sz val="14"/>
        <rFont val="Opel Sans Condensed"/>
        <family val="2"/>
        <charset val="161"/>
      </rPr>
      <t>Εργονομικό κάθισμα οδηγού &amp; συνοδηγού AGR, με:</t>
    </r>
    <r>
      <rPr>
        <b/>
        <sz val="14"/>
        <color rgb="FF3333FF"/>
        <rFont val="Opel Sans Condensed"/>
        <family val="2"/>
        <charset val="161"/>
      </rPr>
      <t>Υποβραχιόνιο οδηγού - D05 
Κάθισμα συνοδηγού με ρύθμιση 4 κατευθύνσεων - AG6</t>
    </r>
  </si>
  <si>
    <t>AE4</t>
  </si>
  <si>
    <t>Τηλεσκοπική και καθ' ύψος ρύθμιση τιμονιού</t>
  </si>
  <si>
    <t>N37</t>
  </si>
  <si>
    <t>Σύστημα διατήρησης σταθερής ταχύτητας (Cruise Control)</t>
  </si>
  <si>
    <t>K33</t>
  </si>
  <si>
    <t>Φώτα ανάγνωσης εμπρός</t>
  </si>
  <si>
    <t>Ηλεκτρικά παράθυρα εμπρός/πίσω</t>
  </si>
  <si>
    <t>AEF&amp;AXG/AER</t>
  </si>
  <si>
    <t>Κεντρικό κλείδωμα θυρών με τηλεχειριστήριο</t>
  </si>
  <si>
    <r>
      <rPr>
        <b/>
        <sz val="14"/>
        <rFont val="Opel Sans Condensed"/>
        <family val="2"/>
        <charset val="161"/>
      </rPr>
      <t>Comfort Pack, που περιλαμβάνει:</t>
    </r>
    <r>
      <rPr>
        <b/>
        <sz val="14"/>
        <color rgb="FF3333FF"/>
        <rFont val="Opel Sans Condensed"/>
        <family val="2"/>
        <charset val="161"/>
      </rPr>
      <t>Ηλεκτρονικό κλιματισμό 2ζωνών ECC - CJ2 
Υποβραχιόνιο οδηγού - D05
Συρτάρι κάτω από το κάθισμα του συνοδηγού - BA8</t>
    </r>
    <r>
      <rPr>
        <b/>
        <sz val="14"/>
        <color rgb="FFFF0000"/>
        <rFont val="Opel Sans Condensed"/>
        <family val="2"/>
        <charset val="161"/>
      </rPr>
      <t>(όχι με AG6)</t>
    </r>
  </si>
  <si>
    <t>OBY</t>
  </si>
  <si>
    <t>Γυάλινη ηλεκτρική ηλιοροφή</t>
  </si>
  <si>
    <t>CF5</t>
  </si>
  <si>
    <t>Υαλοκαθαριστήρας πίσω πόρτας</t>
  </si>
  <si>
    <t>C25</t>
  </si>
  <si>
    <t>Λειτουργικότητα</t>
  </si>
  <si>
    <t>Κάλυμμα χώρου αποσκευών (σκληρό, αναδιπλούμενο)</t>
  </si>
  <si>
    <t>EN6</t>
  </si>
  <si>
    <t>Χειρολαβή οροφής συνοδηγού</t>
  </si>
  <si>
    <t>E27</t>
  </si>
  <si>
    <t>Πίσω χειρολαβές οροφής με γάντζο</t>
  </si>
  <si>
    <t>Φωτισμός στο χώρο αποσκευών</t>
  </si>
  <si>
    <t>Φωτισμός στο ντουλαπάκι συνοδηγού</t>
  </si>
  <si>
    <t>U27</t>
  </si>
  <si>
    <t>Αναδιπλούμενη πλάτη πίσω καθισμάτων 60/40</t>
  </si>
  <si>
    <t>A77</t>
  </si>
  <si>
    <t>Αναδιπλούμενη πλάτη πίσω καθισμάτων 60/40 με υποβραχιόνιο</t>
  </si>
  <si>
    <t>AMG</t>
  </si>
  <si>
    <r>
      <rPr>
        <b/>
        <sz val="14"/>
        <rFont val="Opel Sans Condensed"/>
        <family val="2"/>
        <charset val="161"/>
      </rPr>
      <t>Σύστημα φόρτωσης ποδηλάτων FlexFix</t>
    </r>
    <r>
      <rPr>
        <b/>
        <sz val="14"/>
        <color rgb="FFFF0000"/>
        <rFont val="Opel Sans Condensed"/>
        <family val="2"/>
        <charset val="161"/>
      </rPr>
      <t>(μόνο με Κιτ επισκευής ελαστικών - KTI)</t>
    </r>
  </si>
  <si>
    <t>D7D</t>
  </si>
  <si>
    <t>Πακέτα</t>
  </si>
  <si>
    <r>
      <rPr>
        <b/>
        <sz val="14"/>
        <rFont val="Opel Sans Condensed"/>
        <family val="2"/>
        <charset val="161"/>
      </rPr>
      <t>Sunroof &amp; AFL Pack, που περιλαμβάνει:</t>
    </r>
    <r>
      <rPr>
        <b/>
        <sz val="14"/>
        <color rgb="FF3333FF"/>
        <rFont val="Opel Sans Condensed"/>
        <family val="2"/>
        <charset val="161"/>
      </rPr>
      <t>Γυάλινη ηλεκτρική ηλιοροφή - CF5
Sight &amp; Light Pack II - OBJ</t>
    </r>
    <r>
      <rPr>
        <b/>
        <sz val="14"/>
        <color rgb="FFFF0000"/>
        <rFont val="Opel Sans Condensed"/>
        <family val="2"/>
        <charset val="161"/>
      </rPr>
      <t>Μόνο με OCP</t>
    </r>
  </si>
  <si>
    <t>LPEO</t>
  </si>
  <si>
    <r>
      <rPr>
        <b/>
        <sz val="14"/>
        <rFont val="Opel Sans Condensed"/>
        <family val="2"/>
        <charset val="161"/>
      </rPr>
      <t>On Star Pack, που περιλαμβάνει:</t>
    </r>
    <r>
      <rPr>
        <b/>
        <sz val="14"/>
        <color rgb="FF3333FF"/>
        <rFont val="Opel Sans Condensed"/>
        <family val="2"/>
        <charset val="161"/>
      </rPr>
      <t>On Star - UE1
Navi 900 IntelliLink2, BT1, Aux-in, Radio, με οθόνη αφής 8" - IO6
Έγχρωμη οθόνη ενημέρωσης οδηγού 4.2" - UDD</t>
    </r>
  </si>
  <si>
    <t>LPEP</t>
  </si>
  <si>
    <t xml:space="preserve">  - = δεν διατίθεται           s= standard    o=επιλογή χωρίς χρέωση           €=επιλογή με χρέωση (ενδεικτική λιανική τιμή)         p=επιλογή μέσω πακέτου</t>
  </si>
  <si>
    <r>
      <rPr>
        <u/>
        <sz val="10"/>
        <color rgb="FF000000"/>
        <rFont val="Opel Sans Condensed"/>
        <family val="2"/>
        <charset val="161"/>
      </rPr>
      <t>Σημειώσεις:</t>
    </r>
    <r>
      <rPr>
        <sz val="10"/>
        <color rgb="FF000000"/>
        <rFont val="Opel Sans Condensed"/>
        <family val="2"/>
        <charset val="161"/>
      </rPr>
      <t>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</si>
  <si>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Ανάλυση τιμών νέου Opel Mokka X</t>
  </si>
  <si>
    <t xml:space="preserve">     Μοντέλο - Περιγραφή</t>
  </si>
  <si>
    <t>Κωδικός</t>
  </si>
  <si>
    <t>Καύσιμο</t>
  </si>
  <si>
    <t>Εκπομπές Ρύπων
(CO2 Μικτού Κύκλου g/km)</t>
  </si>
  <si>
    <t>Συντελεστής 
Τέλους 
Ταξινόμησης</t>
  </si>
  <si>
    <r>
      <rPr>
        <b/>
        <sz val="14"/>
        <rFont val="Opel Sans Condensed"/>
        <family val="2"/>
        <charset val="1"/>
      </rPr>
      <t>Προτεινόμενη Λιανική Τιμή</t>
    </r>
    <r>
      <rPr>
        <b/>
        <sz val="14"/>
        <color rgb="FFFF0000"/>
        <rFont val="Opel Sans Condensed"/>
        <family val="2"/>
        <charset val="161"/>
      </rPr>
      <t>ΜΕ</t>
    </r>
    <r>
      <rPr>
        <b/>
        <sz val="14"/>
        <rFont val="Opel Sans Condensed"/>
        <family val="2"/>
        <charset val="1"/>
      </rPr>
      <t>Φόρους</t>
    </r>
  </si>
  <si>
    <r>
      <rPr>
        <b/>
        <sz val="14"/>
        <color rgb="FF0070C0"/>
        <rFont val="Opel Sans Condensed"/>
        <family val="2"/>
        <charset val="1"/>
      </rPr>
      <t>Προτεινόμενη Λιανική Τιμή</t>
    </r>
    <r>
      <rPr>
        <b/>
        <sz val="14"/>
        <color rgb="FFFF0000"/>
        <rFont val="Opel Sans Condensed"/>
        <family val="2"/>
        <charset val="161"/>
      </rPr>
      <t>ΠΡΟ</t>
    </r>
    <r>
      <rPr>
        <b/>
        <sz val="14"/>
        <color rgb="FF0070C0"/>
        <rFont val="Opel Sans Condensed"/>
        <family val="2"/>
        <charset val="1"/>
      </rPr>
      <t>Φόρων</t>
    </r>
  </si>
  <si>
    <t>ΦΠΑ</t>
  </si>
  <si>
    <t>Τέλος ταξινόμησης</t>
  </si>
  <si>
    <t>Ειδικές Κατηγορίες</t>
  </si>
  <si>
    <t>Κυβισμός (κ.ε.)</t>
  </si>
  <si>
    <t>Πολύτεκνοι</t>
  </si>
  <si>
    <t>Ανάπηροι</t>
  </si>
  <si>
    <t>0iC76 GFF1</t>
  </si>
  <si>
    <t>0iC76 IUJ1</t>
  </si>
  <si>
    <t>0iC76 IJI1</t>
  </si>
  <si>
    <t>0iC76 IFF1</t>
  </si>
  <si>
    <t>0iC76 INI1</t>
  </si>
  <si>
    <t>0iE76 GKF1</t>
  </si>
  <si>
    <t>0iE76 G7M1</t>
  </si>
  <si>
    <t>0iE76 IJI1</t>
  </si>
  <si>
    <t>0iE76 IFF1</t>
  </si>
  <si>
    <t>0iE76 INI1</t>
  </si>
  <si>
    <t>0iD76 GLF1</t>
  </si>
  <si>
    <t>0iD76 INI1</t>
  </si>
  <si>
    <t>Ανάλυση Τιμών Προαιρετικού Εξοπλισμού Νέου Opel Mokka X</t>
  </si>
  <si>
    <r>
      <rPr>
        <b/>
        <sz val="12"/>
        <rFont val="Opel Sans Condensed"/>
        <family val="2"/>
        <charset val="1"/>
      </rPr>
      <t>Προτεινόμενη Λιανική Τιμή</t>
    </r>
    <r>
      <rPr>
        <b/>
        <sz val="12"/>
        <color rgb="FFFF0000"/>
        <rFont val="Opel Sans Condensed"/>
        <family val="2"/>
        <charset val="161"/>
      </rPr>
      <t>ΜΕ</t>
    </r>
    <r>
      <rPr>
        <b/>
        <sz val="12"/>
        <rFont val="Opel Sans Condensed"/>
        <family val="2"/>
        <charset val="1"/>
      </rPr>
      <t>Φόρους</t>
    </r>
  </si>
  <si>
    <r>
      <rPr>
        <b/>
        <sz val="12"/>
        <color rgb="FF0070C0"/>
        <rFont val="Opel Sans Condensed"/>
        <family val="2"/>
        <charset val="1"/>
      </rPr>
      <t>Προτεινόμενη Λιανική Τιμή</t>
    </r>
    <r>
      <rPr>
        <b/>
        <sz val="12"/>
        <color rgb="FFFF0000"/>
        <rFont val="Opel Sans Condensed"/>
        <family val="2"/>
        <charset val="161"/>
      </rPr>
      <t>ΧΩΡΙΣ</t>
    </r>
    <r>
      <rPr>
        <b/>
        <sz val="12"/>
        <color rgb="FF0070C0"/>
        <rFont val="Opel Sans Condensed"/>
        <family val="2"/>
        <charset val="1"/>
      </rPr>
      <t>Φόρους</t>
    </r>
  </si>
  <si>
    <t>Δερμάτινη(1) ταπετσαρία "Jasmin" Jet Black / Jet Black &amp; Brandy</t>
  </si>
  <si>
    <t>Λευκό χρώμα (Summit White )</t>
  </si>
  <si>
    <t>Μεταλλικά χρώματα (GAN, GB0, GDS, GK2, GF6, GL5) (GDS όχι με Color Active)</t>
  </si>
  <si>
    <t>Mica χρώματα (GYO, H07) (H07 όχι με Color Active)</t>
  </si>
  <si>
    <t>Σύστημα εισόδου χωρίς κλειδί Open &amp; Start (PEPS). Στην έκδοση Innovation std με ΑT6</t>
  </si>
  <si>
    <t>Κάμερα οπισθοπορείας. Μόνο με OGD</t>
  </si>
  <si>
    <t>Sight &amp; Light Pack II</t>
  </si>
  <si>
    <t>Electro Pack</t>
  </si>
  <si>
    <t>Navi 900 IntelliLink2, BT1, Aux-in, Radio, με οθόνη αφής 8"</t>
  </si>
  <si>
    <t xml:space="preserve">Εργονομικό κάθισμα οδηγού AGR, με υποβραχιόνιο οδηγού (D05) 
</t>
  </si>
  <si>
    <t>Εργονομικό κάθισμα οδηγού &amp; συνοδηγού AGR</t>
  </si>
  <si>
    <t>Σύστημα φόρτωσης ποδηλάτων FlexFix (μόνο με Κιτ επισκευής ελαστικών - KTI)</t>
  </si>
  <si>
    <t>Sunroof &amp; AFL Pack</t>
  </si>
  <si>
    <t>On Star Pack</t>
  </si>
  <si>
    <t>Συνδυασμοί Εξωτερικών Χρωμάτων &amp; Ταπετσαριών νέου Opel Mokka X</t>
  </si>
  <si>
    <t>Έκδοση</t>
  </si>
  <si>
    <t>Ταπετσαρία</t>
  </si>
  <si>
    <t>Ύφασμα</t>
  </si>
  <si>
    <t xml:space="preserve">Ύφασμα/Morrocana </t>
  </si>
  <si>
    <t>Δέρμα</t>
  </si>
  <si>
    <t>Milano</t>
  </si>
  <si>
    <t>Rhombus</t>
  </si>
  <si>
    <t>Jasmin</t>
  </si>
  <si>
    <t xml:space="preserve">Jet Black </t>
  </si>
  <si>
    <t>Jet Black</t>
  </si>
  <si>
    <t>Jet Black/Shale</t>
  </si>
  <si>
    <t xml:space="preserve">Jet Black &amp; Brandy </t>
  </si>
  <si>
    <t>μαύρη</t>
  </si>
  <si>
    <t>μαύρη/μπεζ</t>
  </si>
  <si>
    <t>Χρώμα Αμαξώματος</t>
  </si>
  <si>
    <t>TAJQ</t>
  </si>
  <si>
    <t>TAR5</t>
  </si>
  <si>
    <t>Απλό Χρώμα</t>
  </si>
  <si>
    <t>Royal Blue</t>
  </si>
  <si>
    <t>+</t>
  </si>
  <si>
    <t>Λευκό &amp; Κόκκινο Χρώμα</t>
  </si>
  <si>
    <t>Pull me over Red/Absolute Red</t>
  </si>
  <si>
    <t>GG2</t>
  </si>
  <si>
    <t>Summit White</t>
  </si>
  <si>
    <t>GAZ</t>
  </si>
  <si>
    <t>Μεταλλικά χρώματα</t>
  </si>
  <si>
    <t>Switchblade/Sovereign Silver</t>
  </si>
  <si>
    <t>GAN</t>
  </si>
  <si>
    <t xml:space="preserve">Black meet kettle/Mineral Black </t>
  </si>
  <si>
    <t>GB0</t>
  </si>
  <si>
    <t>True Blue</t>
  </si>
  <si>
    <t>GDS</t>
  </si>
  <si>
    <t>Satin Steel Grey</t>
  </si>
  <si>
    <t>GF6</t>
  </si>
  <si>
    <t>Quantum Grey (Son of a Gun Gray)</t>
  </si>
  <si>
    <t>GK2</t>
  </si>
  <si>
    <t>Amber Orange (Burning Hot)</t>
  </si>
  <si>
    <t>GL5</t>
  </si>
  <si>
    <t>Mica χρώματα</t>
  </si>
  <si>
    <t>Darksea Blue (Knit Blue)</t>
  </si>
  <si>
    <t>H07</t>
  </si>
  <si>
    <t>Deep Espresso Brown</t>
  </si>
  <si>
    <t>GYO</t>
  </si>
  <si>
    <t>Mica χρώμα τριπλής επίστρωσης</t>
  </si>
  <si>
    <t>Absolute White (Abalone White)</t>
  </si>
  <si>
    <t xml:space="preserve">  + = επιτρεπτός συνδυασμός               -= μη επιτρεπτός συνδυασμός</t>
  </si>
  <si>
    <t>Τεχνικά Χαρακτηριστικά Νέου Opel Mokka X</t>
  </si>
  <si>
    <t>Βάρη &amp; Διαστάσεις</t>
  </si>
  <si>
    <t>Διαστάσεις οχήματος σε mm</t>
  </si>
  <si>
    <t>Μήκος</t>
  </si>
  <si>
    <t>Πλάτος (+/- εξωτερικούς καθρέπτες)</t>
  </si>
  <si>
    <t>2,038 / 1,781</t>
  </si>
  <si>
    <t>Συνολικό ύψος (στο απόβαρο)</t>
  </si>
  <si>
    <t>Μεταξόνιο</t>
  </si>
  <si>
    <t>Μετατρόχιο, εμπρός/πίσω</t>
  </si>
  <si>
    <t>1540/1541</t>
  </si>
  <si>
    <t>Κύκλος στροφής σε m</t>
  </si>
  <si>
    <t>Από τοίχο σε τοίχο</t>
  </si>
  <si>
    <t>Μ/Δ</t>
  </si>
  <si>
    <t>Από κράσπεδο σε κράσπεδο</t>
  </si>
  <si>
    <t>Διαστάσεις χώρου αποσκευών σε mm 
(σύμφωνα με ECIE)</t>
  </si>
  <si>
    <t>Μήκος χώρου αποσκευών μέχρι τις πλάτες των πίσω καθισμάτων</t>
  </si>
  <si>
    <t>Μήκος χώρου αποσκευών με αναδιπλωμένα πίσω καθίσματα</t>
  </si>
  <si>
    <t>Πλάτος μεταξύ των θόλων</t>
  </si>
  <si>
    <t>Ύψος στο κατώφλι / Ύψος ανοίγματος</t>
  </si>
  <si>
    <t>723 / 757</t>
  </si>
  <si>
    <t>Πλάτος ανοίγματος στο ύψος της γραμμής μέσης</t>
  </si>
  <si>
    <t>Χωρητικότητα χώρου αποσκευών σε λίτρα 
(σύμφωνα με ECIE)</t>
  </si>
  <si>
    <t>Χώρος αποσκευών μόνο</t>
  </si>
  <si>
    <t xml:space="preserve">Αναδιπλωμένες πλάτες πίσω καθισμάτων, μέχρι το πάνω τμήμα των πλατών των εμπρός καθισμάτων </t>
  </si>
  <si>
    <t xml:space="preserve">Αναδιπλωμένες πλάτες πίσω καθισμάτων, μέχρι την οροφή </t>
  </si>
  <si>
    <t>Ρεζερβουάρ</t>
  </si>
  <si>
    <t>Χωρητικότητα ρεζερβουάρ (σε λίτρα) Βενζίνη / Diesel</t>
  </si>
  <si>
    <t>53 / 52</t>
  </si>
  <si>
    <t>Κινητήρες &amp; Βάρη</t>
  </si>
  <si>
    <r>
      <rPr>
        <b/>
        <sz val="16"/>
        <rFont val="Opel Sans Condensed"/>
        <family val="2"/>
        <charset val="161"/>
      </rPr>
      <t>1.4 Turbo ecoFLEX</t>
    </r>
    <r>
      <rPr>
        <b/>
        <vertAlign val="superscript"/>
        <sz val="16"/>
        <rFont val="Opel Sans Condensed"/>
        <family val="2"/>
        <charset val="161"/>
      </rPr>
      <t>®</t>
    </r>
  </si>
  <si>
    <t>1.4 Turbo ecoFLEX®</t>
  </si>
  <si>
    <t>1.6 CDTI ECOTEC®</t>
  </si>
  <si>
    <r>
      <rPr>
        <b/>
        <sz val="16"/>
        <rFont val="Opel Sans Condensed"/>
        <family val="2"/>
        <charset val="161"/>
      </rPr>
      <t>1.6 CDTI ECOTEC</t>
    </r>
    <r>
      <rPr>
        <b/>
        <vertAlign val="superscript"/>
        <sz val="16"/>
        <rFont val="Opel Sans Condensed"/>
        <family val="2"/>
        <charset val="161"/>
      </rPr>
      <t>®</t>
    </r>
  </si>
  <si>
    <t>Κατηγορία εκπομπών ρύπων</t>
  </si>
  <si>
    <t>Euro 6</t>
  </si>
  <si>
    <t>Αμόλυβδη RON 95</t>
  </si>
  <si>
    <t>Diesel</t>
  </si>
  <si>
    <t>Φίλτρο σωματιδίων (DPF)</t>
  </si>
  <si>
    <t>std</t>
  </si>
  <si>
    <t>Αριθμός κυλίνδρων</t>
  </si>
  <si>
    <t>Διάμετρος / Διαδρομή (mm)</t>
  </si>
  <si>
    <t>72.5 / 82.6</t>
  </si>
  <si>
    <t>74.0 / 81.3</t>
  </si>
  <si>
    <t>79.7 / 80.1</t>
  </si>
  <si>
    <r>
      <rPr>
        <sz val="14"/>
        <rFont val="Opel Sans Condensed"/>
        <family val="2"/>
        <charset val="161"/>
      </rPr>
      <t>Κυβισμός (cm</t>
    </r>
    <r>
      <rPr>
        <vertAlign val="superscript"/>
        <sz val="14"/>
        <rFont val="Opel Sans Condensed"/>
        <family val="2"/>
        <charset val="161"/>
      </rPr>
      <t>3</t>
    </r>
    <r>
      <rPr>
        <sz val="14"/>
        <rFont val="Opel Sans Condensed"/>
        <family val="2"/>
        <charset val="161"/>
      </rPr>
      <t>)</t>
    </r>
  </si>
  <si>
    <t>Μέγιστη απόδοση ισχύος (kW (hp) / σαλ)</t>
  </si>
  <si>
    <t>103 (140) / 
4,900-6,000</t>
  </si>
  <si>
    <t>112 (152) / 5,600</t>
  </si>
  <si>
    <t>81 (110) / 3,500</t>
  </si>
  <si>
    <t>100 (136) / 
3,500 - 4,000</t>
  </si>
  <si>
    <t>Μέγιστη ροπή  (Nm / σαλ)</t>
  </si>
  <si>
    <t>200 / 1,850 - 4,900</t>
  </si>
  <si>
    <t>245 / 2,200 - 4,400</t>
  </si>
  <si>
    <t>300 / 1,750 - 2,000</t>
  </si>
  <si>
    <t>320 / 2,000 - 2,250</t>
  </si>
  <si>
    <t>Λόγος συμπίεσης</t>
  </si>
  <si>
    <t>9.5 : 1</t>
  </si>
  <si>
    <t>10.0 : 1</t>
  </si>
  <si>
    <t>16.0 : 1</t>
  </si>
  <si>
    <t>Κιβώτιο Ταχυτήτων</t>
  </si>
  <si>
    <t>MT6  / AT6</t>
  </si>
  <si>
    <t xml:space="preserve">MT6 </t>
  </si>
  <si>
    <t>AT6</t>
  </si>
  <si>
    <t>MT6</t>
  </si>
  <si>
    <t>MT6 / AT6</t>
  </si>
  <si>
    <t>Μετάδοση</t>
  </si>
  <si>
    <t xml:space="preserve">FWD </t>
  </si>
  <si>
    <t xml:space="preserve">AWD </t>
  </si>
  <si>
    <t>AWD</t>
  </si>
  <si>
    <t>FWD</t>
  </si>
  <si>
    <t>Βάρη</t>
  </si>
  <si>
    <t>Απόβαρο συμπ. Οδηγού</t>
  </si>
  <si>
    <t>1394 / 1409</t>
  </si>
  <si>
    <t>1449 / 1462</t>
  </si>
  <si>
    <t>Επιτρεπόμενο συνολικό βάρος</t>
  </si>
  <si>
    <t>1828 / 1843</t>
  </si>
  <si>
    <t>1883 / 1896</t>
  </si>
  <si>
    <t>Ωφέλιμο φορτίο</t>
  </si>
  <si>
    <t>320- 434 / 320 - 434</t>
  </si>
  <si>
    <t>320 - 434</t>
  </si>
  <si>
    <t>Επιτρεπόμενο φορτίο εμπρός άξονα</t>
  </si>
  <si>
    <t>954 / 969</t>
  </si>
  <si>
    <t>1031 /1044</t>
  </si>
  <si>
    <t>Επιτρεπόμενο φορτίο πίσω άξονα</t>
  </si>
  <si>
    <t>874 / 874</t>
  </si>
  <si>
    <t>852 / 852</t>
  </si>
  <si>
    <t>Επιτρεπόμενο φορτίο οροφής</t>
  </si>
  <si>
    <t>Ικανότητα Ρυμούλκησης σε kg</t>
  </si>
  <si>
    <t>Χωρίς φρένο</t>
  </si>
  <si>
    <t>Με φρένο - 12% κλίση test</t>
  </si>
  <si>
    <t>Mokka</t>
  </si>
  <si>
    <t>Επιδόσεις</t>
  </si>
  <si>
    <t>Κατανάλωση καυσίμου σε lt/100km
σύμφωνα με 2004/3/EC</t>
  </si>
  <si>
    <r>
      <rPr>
        <b/>
        <sz val="16"/>
        <color rgb="FF000000"/>
        <rFont val="Opel Sans Condensed"/>
        <family val="2"/>
        <charset val="161"/>
      </rPr>
      <t>Εκπομπές CO</t>
    </r>
    <r>
      <rPr>
        <b/>
        <vertAlign val="subscript"/>
        <sz val="16"/>
        <color rgb="FF000000"/>
        <rFont val="Opel Sans Condensed"/>
        <family val="2"/>
        <charset val="161"/>
      </rPr>
      <t>2</t>
    </r>
  </si>
  <si>
    <t>kW (hp)</t>
  </si>
  <si>
    <t>Μέγιστη Ταχύτητα
σε km/h</t>
  </si>
  <si>
    <t>Επιτάχυνση 0 –100 km/h 
σε δευτερόλεπτα</t>
  </si>
  <si>
    <t>Στην πόλη</t>
  </si>
  <si>
    <t>Εκτός πόλης</t>
  </si>
  <si>
    <t>Μικτού κύκλου</t>
  </si>
  <si>
    <t>σε g/km</t>
  </si>
  <si>
    <t>6-τάχυτο Μηχανικό Κιβώτιο με FWD</t>
  </si>
  <si>
    <r>
      <rPr>
        <sz val="14"/>
        <rFont val="Opel Sans Condensed"/>
        <family val="2"/>
        <charset val="161"/>
      </rPr>
      <t>1.6 CDTI ecoFLEX</t>
    </r>
    <r>
      <rPr>
        <vertAlign val="superscript"/>
        <sz val="14"/>
        <rFont val="Opel Sans Condensed"/>
        <family val="2"/>
        <charset val="161"/>
      </rPr>
      <t>®</t>
    </r>
    <r>
      <rPr>
        <sz val="14"/>
        <rFont val="Opel Sans Condensed"/>
        <family val="2"/>
        <charset val="161"/>
      </rPr>
      <t>Start and Stop</t>
    </r>
    <r>
      <rPr>
        <b/>
        <sz val="14"/>
        <color rgb="FFFF0000"/>
        <rFont val="Opel Sans Condensed"/>
        <family val="2"/>
        <charset val="161"/>
      </rPr>
      <t/>
    </r>
  </si>
  <si>
    <t>81 (110)</t>
  </si>
  <si>
    <t>4,6/4,8*</t>
  </si>
  <si>
    <t>3,8 / 4,0*</t>
  </si>
  <si>
    <t>4,1 / 4,3*</t>
  </si>
  <si>
    <t>106 / 114*</t>
  </si>
  <si>
    <t>100 (136)</t>
  </si>
  <si>
    <r>
      <rPr>
        <sz val="14"/>
        <rFont val="Opel Sans Condensed"/>
        <family val="2"/>
        <charset val="161"/>
      </rPr>
      <t>1.4 Turbo ECOTEC</t>
    </r>
    <r>
      <rPr>
        <vertAlign val="superscript"/>
        <sz val="14"/>
        <color rgb="FF000000"/>
        <rFont val="Opel Sans Condensed"/>
        <family val="2"/>
        <charset val="161"/>
      </rPr>
      <t>®</t>
    </r>
    <r>
      <rPr>
        <vertAlign val="superscript"/>
        <sz val="14"/>
        <color rgb="FFFF0000"/>
        <rFont val="Opel Sans Condensed"/>
        <family val="2"/>
        <charset val="161"/>
      </rPr>
      <t>Start and Stop</t>
    </r>
  </si>
  <si>
    <t>103 (140)</t>
  </si>
  <si>
    <t>7,5 / 7,6*</t>
  </si>
  <si>
    <t>5,0 / 5,1*</t>
  </si>
  <si>
    <t>5,9 / 6,0*</t>
  </si>
  <si>
    <t>138 / 140*</t>
  </si>
  <si>
    <t>6-τάχυτο Αυτόματο Κιβώτιο με FWD</t>
  </si>
  <si>
    <r>
      <rPr>
        <sz val="14"/>
        <rFont val="Opel Sans Condensed"/>
        <family val="2"/>
        <charset val="161"/>
      </rPr>
      <t>1.6 CDTI ECOTEC</t>
    </r>
    <r>
      <rPr>
        <vertAlign val="superscript"/>
        <sz val="14"/>
        <rFont val="Opel Sans Condensed"/>
        <family val="2"/>
        <charset val="161"/>
      </rPr>
      <t>®</t>
    </r>
  </si>
  <si>
    <t>4,3 / 4,4*</t>
  </si>
  <si>
    <t>4,9 / 5,0*</t>
  </si>
  <si>
    <t>128 / 132*</t>
  </si>
  <si>
    <t>1.4 Turbo ECOTEC®</t>
  </si>
  <si>
    <t>8,2 / 8,4*</t>
  </si>
  <si>
    <t>5,1 / 5,4*</t>
  </si>
  <si>
    <t>6,2 / 6,5*</t>
  </si>
  <si>
    <t>144 / 149*</t>
  </si>
  <si>
    <t>6-τάχυτο Μηχανικό Κιβώτιο με AWD</t>
  </si>
  <si>
    <r>
      <rPr>
        <sz val="14"/>
        <rFont val="Opel Sans Condensed"/>
        <family val="2"/>
        <charset val="161"/>
      </rPr>
      <t>1.6 CDTI ECOTEC</t>
    </r>
    <r>
      <rPr>
        <vertAlign val="superscript"/>
        <sz val="14"/>
        <rFont val="Opel Sans Condensed"/>
        <family val="2"/>
        <charset val="161"/>
      </rPr>
      <t>®</t>
    </r>
    <r>
      <rPr>
        <sz val="14"/>
        <rFont val="Opel Sans Condensed"/>
        <family val="2"/>
        <charset val="161"/>
      </rPr>
      <t>Start and Stop</t>
    </r>
  </si>
  <si>
    <t>5,0 / 5,2*</t>
  </si>
  <si>
    <t>4,2 / 4,4*</t>
  </si>
  <si>
    <t>4,5 / 4,7*</t>
  </si>
  <si>
    <t>119 / 124*</t>
  </si>
  <si>
    <r>
      <rPr>
        <sz val="14"/>
        <rFont val="Opel Sans Condensed"/>
        <family val="2"/>
        <charset val="161"/>
      </rPr>
      <t>1.4 Turbo ECOTEC</t>
    </r>
    <r>
      <rPr>
        <vertAlign val="superscript"/>
        <sz val="14"/>
        <rFont val="Opel Sans Condensed"/>
        <family val="2"/>
        <charset val="161"/>
      </rPr>
      <t>®</t>
    </r>
    <r>
      <rPr>
        <sz val="14"/>
        <rFont val="Opel Sans Condensed"/>
        <family val="2"/>
        <charset val="161"/>
      </rPr>
      <t>Start and Stop</t>
    </r>
  </si>
  <si>
    <t>8,2 / 8,3*</t>
  </si>
  <si>
    <t>5,5 / 5,6*</t>
  </si>
  <si>
    <t>6,4 / 6,5*</t>
  </si>
  <si>
    <t>149 / 152*</t>
  </si>
  <si>
    <t>6-τάχυτο Αυτόματο Κιβώτιο με AWD</t>
  </si>
  <si>
    <t>1.4 Turbo ECOTEC®  Start and Stop</t>
  </si>
  <si>
    <t>112 (152)</t>
  </si>
  <si>
    <t>7,8 / 7,9*</t>
  </si>
  <si>
    <t>5,6 / 5,7*</t>
  </si>
  <si>
    <t>148 / 150*</t>
  </si>
  <si>
    <t>*οι μεγαλύτερες τιμές αφορούν ζάντες 18"</t>
  </si>
  <si>
    <r>
      <rPr>
        <sz val="10"/>
        <rFont val="Opel Sans Condensed"/>
        <family val="2"/>
        <charset val="161"/>
      </rPr>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t>
    </r>
    <r>
      <rPr>
        <vertAlign val="subscript"/>
        <sz val="10"/>
        <rFont val="Opel Sans Condensed"/>
        <family val="2"/>
        <charset val="161"/>
      </rPr>
      <t>2</t>
    </r>
    <r>
      <rPr>
        <sz val="10"/>
        <rFont val="Opel Sans Condensed"/>
        <family val="2"/>
        <charset val="161"/>
      </rPr>
      <t>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t>
    </r>
    <r>
      <rPr>
        <vertAlign val="subscript"/>
        <sz val="10"/>
        <rFont val="Opel Sans Condensed"/>
        <family val="2"/>
        <charset val="161"/>
      </rPr>
      <t>2</t>
    </r>
    <r>
      <rPr>
        <sz val="10"/>
        <rFont val="Opel Sans Condensed"/>
        <family val="2"/>
        <charset val="161"/>
      </rPr>
      <t>. Το CO</t>
    </r>
    <r>
      <rPr>
        <vertAlign val="subscript"/>
        <sz val="10"/>
        <rFont val="Opel Sans Condensed"/>
        <family val="2"/>
        <charset val="161"/>
      </rPr>
      <t>2</t>
    </r>
    <r>
      <rPr>
        <sz val="10"/>
        <rFont val="Opel Sans Condensed"/>
        <family val="2"/>
        <charset val="161"/>
      </rPr>
      <t>είναι το κύριο αέριο θερμοκηπίου που ευθύνεται για την αύξηση της θερμοκρασίας του πλανήτη.</t>
    </r>
  </si>
  <si>
    <t>Ετικέτες Ελαστικών νέου Opel Mokka X</t>
  </si>
  <si>
    <t>Τύπος Ελαστικού</t>
  </si>
  <si>
    <r>
      <rPr>
        <b/>
        <sz val="12"/>
        <rFont val="Opel Sans Condensed"/>
        <family val="2"/>
        <charset val="161"/>
      </rPr>
      <t>Αποδοτικότητα Καυσίμου Ελαστικού</t>
    </r>
    <r>
      <rPr>
        <vertAlign val="superscript"/>
        <sz val="12"/>
        <color rgb="FF000000"/>
        <rFont val="Opel Sans Condensed"/>
        <family val="2"/>
        <charset val="161"/>
      </rPr>
      <t>1,2</t>
    </r>
  </si>
  <si>
    <r>
      <rPr>
        <b/>
        <sz val="12"/>
        <rFont val="Opel Sans Condensed"/>
        <family val="2"/>
        <charset val="161"/>
      </rPr>
      <t>Πρόσφυση Ελαστικού σε βρεγμένο οδόστρωμα</t>
    </r>
    <r>
      <rPr>
        <vertAlign val="superscript"/>
        <sz val="12"/>
        <color rgb="FF000000"/>
        <rFont val="Opel Sans Condensed"/>
        <family val="2"/>
        <charset val="161"/>
      </rPr>
      <t>1,2</t>
    </r>
  </si>
  <si>
    <r>
      <rPr>
        <b/>
        <sz val="12"/>
        <rFont val="Opel Sans Condensed"/>
        <family val="2"/>
        <charset val="161"/>
      </rPr>
      <t>Εξωτερικός Θόρυβος Κύλησης Ελαστικού</t>
    </r>
    <r>
      <rPr>
        <vertAlign val="superscript"/>
        <sz val="12"/>
        <color rgb="FF000000"/>
        <rFont val="Opel Sans Condensed"/>
        <family val="2"/>
        <charset val="161"/>
      </rPr>
      <t>1,2</t>
    </r>
  </si>
  <si>
    <t>215/60 R 17</t>
  </si>
  <si>
    <t>C - Β</t>
  </si>
  <si>
    <t>B</t>
  </si>
  <si>
    <t>71 dB</t>
  </si>
  <si>
    <t>215/55 R 18</t>
  </si>
  <si>
    <t>E</t>
  </si>
  <si>
    <t>1. Κατάταξη ελαστικού σύμφωνα με τον κανονισμό (EC) 1222/2009.       2. Οι μάρκες των ελαστικών μπορεί να διαφέρουν.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</si>
</sst>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2" formatCode="#,##0\ [$€-408]"/>
    <numFmt numFmtId="173" formatCode="[$€-2]\ #,##0"/>
    <numFmt numFmtId="174" formatCode="#,##0.00\ [$€-408]"/>
    <numFmt numFmtId="175" formatCode="0.0%"/>
    <numFmt numFmtId="176" formatCode="#,##0\ [$€-1]"/>
    <numFmt numFmtId="177" formatCode="00"/>
    <numFmt numFmtId="178" formatCode="0.0"/>
  </numFmts>
  <fonts count="82">
    <font>
      <sz val="10"/>
      <name val="Verdana"/>
      <family val="2"/>
      <charset val="1"/>
    </font>
    <font>
      <sz val="10"/>
      <name val="Arial"/>
      <family val="2"/>
      <charset val="1"/>
    </font>
    <font>
      <sz val="11"/>
      <color rgb="FF000000"/>
      <name val="Calibri"/>
      <family val="2"/>
      <charset val="161"/>
    </font>
    <font>
      <sz val="10"/>
      <name val="Opel Sans"/>
      <family val="2"/>
      <charset val="1"/>
    </font>
    <font>
      <b/>
      <sz val="20"/>
      <name val="Opel Sans Condensed"/>
      <family val="2"/>
      <charset val="161"/>
    </font>
    <font>
      <b/>
      <sz val="16"/>
      <name val="Opel Sans Condensed"/>
      <family val="2"/>
      <charset val="161"/>
    </font>
    <font>
      <sz val="16"/>
      <name val="Opel Sans Condensed"/>
      <family val="2"/>
      <charset val="161"/>
    </font>
    <font>
      <b/>
      <sz val="10"/>
      <name val="Verdana"/>
      <family val="2"/>
      <charset val="1"/>
    </font>
    <font>
      <b/>
      <sz val="18"/>
      <color rgb="FF000000"/>
      <name val="Opel Sans Condensed"/>
      <family val="2"/>
      <charset val="161"/>
    </font>
    <font>
      <b/>
      <sz val="20"/>
      <color rgb="FF000000"/>
      <name val="Opel Sans Condensed"/>
      <family val="2"/>
      <charset val="161"/>
    </font>
    <font>
      <sz val="10"/>
      <name val="Opel Sans Condensed"/>
      <family val="2"/>
      <charset val="161"/>
    </font>
    <font>
      <b/>
      <sz val="15"/>
      <color rgb="FF000000"/>
      <name val="Opel Sans Condensed"/>
      <family val="2"/>
      <charset val="161"/>
    </font>
    <font>
      <b/>
      <sz val="16"/>
      <color rgb="FF000000"/>
      <name val="Opel Sans Condensed"/>
      <family val="2"/>
      <charset val="161"/>
    </font>
    <font>
      <sz val="12"/>
      <color rgb="FF000000"/>
      <name val="Opel Sans Condensed"/>
      <family val="2"/>
      <charset val="161"/>
    </font>
    <font>
      <b/>
      <sz val="13"/>
      <name val="Opel Sans Condensed"/>
      <family val="2"/>
      <charset val="161"/>
    </font>
    <font>
      <sz val="12"/>
      <name val="Opel Sans Condensed"/>
      <family val="2"/>
      <charset val="161"/>
    </font>
    <font>
      <b/>
      <sz val="12"/>
      <color rgb="FF000000"/>
      <name val="Opel Sans Condensed"/>
      <family val="2"/>
      <charset val="161"/>
    </font>
    <font>
      <sz val="17"/>
      <name val="Opel Sans Condensed"/>
      <family val="2"/>
      <charset val="161"/>
    </font>
    <font>
      <sz val="13"/>
      <name val="Opel Sans Condensed"/>
      <family val="2"/>
      <charset val="161"/>
    </font>
    <font>
      <b/>
      <sz val="12"/>
      <name val="Opel Sans Condensed"/>
      <family val="2"/>
      <charset val="1"/>
    </font>
    <font>
      <b/>
      <sz val="11"/>
      <color rgb="FF808080"/>
      <name val="Opel Sans Condensed"/>
      <family val="2"/>
      <charset val="161"/>
    </font>
    <font>
      <u/>
      <sz val="10"/>
      <color rgb="FF000000"/>
      <name val="Opel Sans Condensed"/>
      <family val="2"/>
      <charset val="161"/>
    </font>
    <font>
      <sz val="10"/>
      <color rgb="FF000000"/>
      <name val="Opel Sans Condensed"/>
      <family val="2"/>
      <charset val="161"/>
    </font>
    <font>
      <b/>
      <sz val="10"/>
      <color rgb="FFFF0000"/>
      <name val="Opel Sans Condensed"/>
      <family val="2"/>
      <charset val="161"/>
    </font>
    <font>
      <sz val="18"/>
      <name val="Verdana"/>
      <family val="2"/>
      <charset val="1"/>
    </font>
    <font>
      <sz val="12"/>
      <color rgb="FF000000"/>
      <name val="Verdana"/>
      <family val="2"/>
      <charset val="1"/>
    </font>
    <font>
      <sz val="18"/>
      <name val="Opel Sans Condensed"/>
      <family val="2"/>
      <charset val="161"/>
    </font>
    <font>
      <sz val="18"/>
      <color rgb="FFFF0000"/>
      <name val="Opel Sans Condensed"/>
      <family val="2"/>
      <charset val="161"/>
    </font>
    <font>
      <b/>
      <sz val="14"/>
      <name val="Opel Sans Condensed"/>
      <family val="2"/>
      <charset val="161"/>
    </font>
    <font>
      <b/>
      <i/>
      <sz val="14"/>
      <color rgb="FF000000"/>
      <name val="Opel Sans Condensed"/>
      <family val="2"/>
      <charset val="161"/>
    </font>
    <font>
      <b/>
      <sz val="14"/>
      <color rgb="FF000000"/>
      <name val="Opel Sans Condensed"/>
      <family val="2"/>
      <charset val="161"/>
    </font>
    <font>
      <b/>
      <vertAlign val="superscript"/>
      <sz val="14"/>
      <name val="Opel Sans Condensed"/>
      <family val="2"/>
      <charset val="161"/>
    </font>
    <font>
      <b/>
      <sz val="14"/>
      <color rgb="FF3333FF"/>
      <name val="Opel Sans Condensed"/>
      <family val="2"/>
      <charset val="161"/>
    </font>
    <font>
      <vertAlign val="superscript"/>
      <sz val="10"/>
      <name val="Opel Sans Condensed"/>
      <family val="2"/>
      <charset val="161"/>
    </font>
    <font>
      <b/>
      <sz val="12"/>
      <name val="Opel Sans Condensed"/>
      <family val="2"/>
      <charset val="161"/>
    </font>
    <font>
      <b/>
      <sz val="18"/>
      <name val="Opel Sans Condensed"/>
      <family val="2"/>
      <charset val="161"/>
    </font>
    <font>
      <sz val="14"/>
      <name val="Opel Sans"/>
      <family val="2"/>
      <charset val="1"/>
    </font>
    <font>
      <b/>
      <sz val="14"/>
      <color rgb="FFFF0000"/>
      <name val="Opel Sans Condensed"/>
      <family val="2"/>
      <charset val="161"/>
    </font>
    <font>
      <b/>
      <vertAlign val="superscript"/>
      <sz val="14"/>
      <color rgb="FF000000"/>
      <name val="Opel Sans Condensed"/>
      <family val="2"/>
      <charset val="161"/>
    </font>
    <font>
      <b/>
      <vertAlign val="superscript"/>
      <sz val="10"/>
      <name val="Opel Sans Condensed"/>
      <family val="2"/>
      <charset val="161"/>
    </font>
    <font>
      <b/>
      <sz val="10"/>
      <name val="Opel Sans Condensed"/>
      <family val="2"/>
      <charset val="161"/>
    </font>
    <font>
      <b/>
      <i/>
      <sz val="12"/>
      <color rgb="FF000000"/>
      <name val="Opel Sans Condensed"/>
      <family val="2"/>
      <charset val="161"/>
    </font>
    <font>
      <b/>
      <sz val="18"/>
      <color rgb="FF000000"/>
      <name val="Opel Sans Condensed"/>
      <family val="2"/>
      <charset val="1"/>
    </font>
    <font>
      <b/>
      <sz val="25"/>
      <color rgb="FF000000"/>
      <name val="Opel Sans Condensed"/>
      <family val="2"/>
      <charset val="1"/>
    </font>
    <font>
      <sz val="25"/>
      <color rgb="FF0000D4"/>
      <name val="Opel Sans Condensed"/>
      <family val="2"/>
      <charset val="1"/>
    </font>
    <font>
      <sz val="20"/>
      <color rgb="FF0000D4"/>
      <name val="Opel Sans Condensed"/>
      <family val="2"/>
      <charset val="1"/>
    </font>
    <font>
      <sz val="10"/>
      <color rgb="FF0070C0"/>
      <name val="Opel Sans Condensed"/>
      <family val="2"/>
      <charset val="1"/>
    </font>
    <font>
      <sz val="12"/>
      <color rgb="FF0000D4"/>
      <name val="Opel Sans Condensed"/>
      <family val="2"/>
      <charset val="1"/>
    </font>
    <font>
      <sz val="25"/>
      <color rgb="FF948A54"/>
      <name val="Opel Sans Condensed"/>
      <family val="2"/>
      <charset val="1"/>
    </font>
    <font>
      <b/>
      <sz val="14"/>
      <name val="Opel Sans Condensed"/>
      <family val="2"/>
      <charset val="1"/>
    </font>
    <font>
      <b/>
      <sz val="14"/>
      <color rgb="FF0070C0"/>
      <name val="Opel Sans Condensed"/>
      <family val="2"/>
      <charset val="1"/>
    </font>
    <font>
      <b/>
      <sz val="12"/>
      <color rgb="FF000000"/>
      <name val="Opel Sans Condensed"/>
      <family val="2"/>
      <charset val="1"/>
    </font>
    <font>
      <sz val="12"/>
      <color rgb="FF000000"/>
      <name val="Opel Sans Condensed"/>
      <family val="2"/>
      <charset val="1"/>
    </font>
    <font>
      <sz val="12"/>
      <name val="Opel Sans Condensed"/>
      <family val="2"/>
      <charset val="1"/>
    </font>
    <font>
      <b/>
      <i/>
      <sz val="12"/>
      <name val="Opel Sans Condensed"/>
      <family val="2"/>
      <charset val="1"/>
    </font>
    <font>
      <b/>
      <i/>
      <sz val="12"/>
      <color rgb="FF948A54"/>
      <name val="Opel Sans Condensed"/>
      <family val="2"/>
      <charset val="1"/>
    </font>
    <font>
      <b/>
      <sz val="12"/>
      <color rgb="FFFF0000"/>
      <name val="Opel Sans Condensed"/>
      <family val="2"/>
      <charset val="161"/>
    </font>
    <font>
      <b/>
      <sz val="12"/>
      <color rgb="FF0070C0"/>
      <name val="Opel Sans Condensed"/>
      <family val="2"/>
      <charset val="1"/>
    </font>
    <font>
      <b/>
      <i/>
      <sz val="12"/>
      <color rgb="FF000000"/>
      <name val="Opel Sans Condensed"/>
      <family val="2"/>
      <charset val="1"/>
    </font>
    <font>
      <b/>
      <sz val="14"/>
      <color rgb="FF000000"/>
      <name val="Opel Sans Condensed"/>
      <family val="2"/>
      <charset val="1"/>
    </font>
    <font>
      <sz val="25"/>
      <name val="Opel Sans Condensed"/>
      <family val="2"/>
      <charset val="1"/>
    </font>
    <font>
      <sz val="14"/>
      <color rgb="FF000000"/>
      <name val="Opel Sans Condensed"/>
      <family val="2"/>
      <charset val="1"/>
    </font>
    <font>
      <sz val="14"/>
      <name val="Opel Sans Condensed"/>
      <family val="2"/>
      <charset val="1"/>
    </font>
    <font>
      <b/>
      <sz val="12"/>
      <color rgb="FFDD0806"/>
      <name val="Opel Sans Condensed"/>
      <family val="2"/>
      <charset val="1"/>
    </font>
    <font>
      <sz val="12"/>
      <color rgb="FFDD0806"/>
      <name val="Opel Sans Condensed"/>
      <family val="2"/>
      <charset val="1"/>
    </font>
    <font>
      <b/>
      <sz val="25"/>
      <name val="Opel Sans Condensed"/>
      <family val="2"/>
      <charset val="1"/>
    </font>
    <font>
      <b/>
      <sz val="30"/>
      <color rgb="FF000000"/>
      <name val="Opel Sans Condensed"/>
      <family val="2"/>
      <charset val="161"/>
    </font>
    <font>
      <b/>
      <sz val="26"/>
      <color rgb="FFFFFFFF"/>
      <name val="Opel Sans Condensed"/>
      <family val="2"/>
      <charset val="161"/>
    </font>
    <font>
      <sz val="14"/>
      <name val="Opel Sans Condensed"/>
      <family val="2"/>
      <charset val="161"/>
    </font>
    <font>
      <sz val="14"/>
      <color rgb="FF000000"/>
      <name val="Opel Sans Condensed"/>
      <family val="2"/>
      <charset val="161"/>
    </font>
    <font>
      <sz val="16"/>
      <color rgb="FF000000"/>
      <name val="Opel Sans Condensed"/>
      <family val="2"/>
      <charset val="161"/>
    </font>
    <font>
      <b/>
      <vertAlign val="superscript"/>
      <sz val="16"/>
      <name val="Opel Sans Condensed"/>
      <family val="2"/>
      <charset val="161"/>
    </font>
    <font>
      <vertAlign val="superscript"/>
      <sz val="14"/>
      <name val="Opel Sans Condensed"/>
      <family val="2"/>
      <charset val="161"/>
    </font>
    <font>
      <b/>
      <vertAlign val="subscript"/>
      <sz val="16"/>
      <color rgb="FF000000"/>
      <name val="Opel Sans Condensed"/>
      <family val="2"/>
      <charset val="161"/>
    </font>
    <font>
      <vertAlign val="superscript"/>
      <sz val="14"/>
      <color rgb="FF000000"/>
      <name val="Opel Sans Condensed"/>
      <family val="2"/>
      <charset val="161"/>
    </font>
    <font>
      <vertAlign val="superscript"/>
      <sz val="14"/>
      <color rgb="FFFF0000"/>
      <name val="Opel Sans Condensed"/>
      <family val="2"/>
      <charset val="161"/>
    </font>
    <font>
      <sz val="9"/>
      <color rgb="FFFF0000"/>
      <name val="Opel Sans Condensed"/>
      <family val="2"/>
      <charset val="161"/>
    </font>
    <font>
      <sz val="9"/>
      <name val="Opel Sans Condensed"/>
      <family val="2"/>
      <charset val="161"/>
    </font>
    <font>
      <vertAlign val="subscript"/>
      <sz val="10"/>
      <name val="Opel Sans Condensed"/>
      <family val="2"/>
      <charset val="161"/>
    </font>
    <font>
      <vertAlign val="superscript"/>
      <sz val="12"/>
      <color rgb="FF000000"/>
      <name val="Opel Sans Condensed"/>
      <family val="2"/>
      <charset val="161"/>
    </font>
    <font>
      <sz val="11"/>
      <color rgb="FF000000"/>
      <name val="Opel Sans Condensed"/>
      <family val="2"/>
      <charset val="161"/>
    </font>
    <font>
      <b/>
      <sz val="12"/>
      <name val="Opel Sans Bold"/>
      <family val="2"/>
      <charset val="161"/>
    </font>
  </fonts>
  <fills count="8">
    <fill>
      <patternFill patternType="none"/>
    </fill>
    <fill>
      <patternFill patternType="gray125"/>
    </fill>
    <fill>
      <patternFill patternType="solid">
        <fgColor rgb="FFFFFFFF"/>
        <bgColor rgb="FFEEECE1"/>
      </patternFill>
    </fill>
    <fill>
      <patternFill patternType="solid">
        <fgColor rgb="FFC4BD97"/>
        <bgColor rgb="FFDDD9C3"/>
      </patternFill>
    </fill>
    <fill>
      <patternFill patternType="solid">
        <fgColor rgb="FFEEECE1"/>
        <bgColor rgb="FFDFDFE0"/>
      </patternFill>
    </fill>
    <fill>
      <patternFill patternType="solid">
        <fgColor rgb="FFFFFF00"/>
        <bgColor rgb="FFFCF305"/>
      </patternFill>
    </fill>
    <fill>
      <patternFill patternType="solid">
        <fgColor rgb="FFFCF305"/>
        <bgColor rgb="FFFFFF00"/>
      </patternFill>
    </fill>
    <fill>
      <patternFill patternType="solid">
        <fgColor rgb="FFDDD9C3"/>
        <bgColor rgb="FFDFDFE0"/>
      </patternFill>
    </fill>
  </fills>
  <borders count="42">
    <border>
      <left/>
      <right/>
      <top/>
      <bottom/>
      <diagonal/>
    </border>
    <border>
      <left/>
      <right/>
      <top/>
      <bottom style="thin">
        <color rgb="FFFFFFFF"/>
      </bottom>
      <diagonal/>
    </border>
    <border>
      <left/>
      <right/>
      <top style="thin">
        <color rgb="FFFFFFFF"/>
      </top>
      <bottom/>
      <diagonal/>
    </border>
    <border>
      <left style="thin">
        <color rgb="FF7F7F7F"/>
      </left>
      <right/>
      <top style="thin">
        <color rgb="FF7F7F7F"/>
      </top>
      <bottom style="thin">
        <color rgb="FF7F7F7F"/>
      </bottom>
      <diagonal/>
    </border>
    <border>
      <left style="thin">
        <color rgb="FFFFFFFF"/>
      </left>
      <right/>
      <top style="thin">
        <color rgb="FF7F7F7F"/>
      </top>
      <bottom style="thin">
        <color rgb="FF7F7F7F"/>
      </bottom>
      <diagonal/>
    </border>
    <border>
      <left style="thin">
        <color rgb="FFFFFFFF"/>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diagonal/>
    </border>
    <border>
      <left style="thin">
        <color rgb="FFFFFFFF"/>
      </left>
      <right/>
      <top style="thin">
        <color rgb="FF7F7F7F"/>
      </top>
      <bottom/>
      <diagonal/>
    </border>
    <border>
      <left style="thin">
        <color rgb="FFFFFFFF"/>
      </left>
      <right style="thin">
        <color rgb="FFFFFFFF"/>
      </right>
      <top style="thin">
        <color rgb="FF7F7F7F"/>
      </top>
      <bottom/>
      <diagonal/>
    </border>
    <border>
      <left style="thin">
        <color rgb="FFFFFFFF"/>
      </left>
      <right style="thin">
        <color rgb="FF7F7F7F"/>
      </right>
      <top style="thin">
        <color rgb="FF7F7F7F"/>
      </top>
      <bottom/>
      <diagonal/>
    </border>
    <border>
      <left style="thin">
        <color rgb="FF7F7F7F"/>
      </left>
      <right/>
      <top style="thin">
        <color rgb="FFFFFFFF"/>
      </top>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7F7F7F"/>
      </right>
      <top style="thin">
        <color rgb="FFFFFFFF"/>
      </top>
      <bottom/>
      <diagonal/>
    </border>
    <border>
      <left style="thin">
        <color rgb="FF7F7F7F"/>
      </left>
      <right/>
      <top style="thin">
        <color rgb="FFFFFFFF"/>
      </top>
      <bottom style="thin">
        <color rgb="FF7F7F7F"/>
      </bottom>
      <diagonal/>
    </border>
    <border>
      <left style="thin">
        <color rgb="FFFFFFFF"/>
      </left>
      <right/>
      <top style="thin">
        <color rgb="FFFFFFFF"/>
      </top>
      <bottom style="thin">
        <color rgb="FF7F7F7F"/>
      </bottom>
      <diagonal/>
    </border>
    <border>
      <left style="thin">
        <color rgb="FFFFFFFF"/>
      </left>
      <right style="thin">
        <color rgb="FFFFFFFF"/>
      </right>
      <top style="thin">
        <color rgb="FFFFFFFF"/>
      </top>
      <bottom style="thin">
        <color rgb="FF7F7F7F"/>
      </bottom>
      <diagonal/>
    </border>
    <border>
      <left style="thin">
        <color rgb="FFFFFFFF"/>
      </left>
      <right style="thin">
        <color rgb="FF7F7F7F"/>
      </right>
      <top style="thin">
        <color rgb="FFFFFFFF"/>
      </top>
      <bottom style="thin">
        <color rgb="FF7F7F7F"/>
      </bottom>
      <diagonal/>
    </border>
    <border>
      <left/>
      <right/>
      <top style="thin">
        <color rgb="FF7F7F7F"/>
      </top>
      <bottom style="thin">
        <color rgb="FF7F7F7F"/>
      </bottom>
      <diagonal/>
    </border>
    <border>
      <left style="thin">
        <color rgb="FFFFFFFF"/>
      </left>
      <right style="thin">
        <color rgb="FFFFFFFF"/>
      </right>
      <top style="thin">
        <color rgb="FF7F7F7F"/>
      </top>
      <bottom style="thin">
        <color rgb="FF7F7F7F"/>
      </bottom>
      <diagonal/>
    </border>
    <border>
      <left/>
      <right/>
      <top style="thin">
        <color rgb="FF7F7F7F"/>
      </top>
      <bottom/>
      <diagonal/>
    </border>
    <border>
      <left/>
      <right/>
      <top style="thin">
        <color rgb="FFFFFFFF"/>
      </top>
      <bottom style="thin">
        <color rgb="FF7F7F7F"/>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hair">
        <color rgb="FFFFFFFF"/>
      </left>
      <right/>
      <top style="hair">
        <color rgb="FFFFFFFF"/>
      </top>
      <bottom/>
      <diagonal/>
    </border>
    <border>
      <left/>
      <right/>
      <top style="hair">
        <color rgb="FFFFFFFF"/>
      </top>
      <bottom/>
      <diagonal/>
    </border>
    <border>
      <left style="hair">
        <color rgb="FFFFFFFF"/>
      </left>
      <right style="hair">
        <color rgb="FFFFFFFF"/>
      </right>
      <top/>
      <bottom style="hair">
        <color rgb="FFFFFFFF"/>
      </bottom>
      <diagonal/>
    </border>
    <border>
      <left style="hair">
        <color rgb="FFFFFFFF"/>
      </left>
      <right/>
      <top/>
      <bottom/>
      <diagonal/>
    </border>
    <border>
      <left style="thin">
        <color rgb="FFFFFFFF"/>
      </left>
      <right/>
      <top/>
      <bottom/>
      <diagonal/>
    </border>
    <border>
      <left style="hair">
        <color rgb="FFFFFFFF"/>
      </left>
      <right/>
      <top style="thin">
        <color rgb="FFFFFFFF"/>
      </top>
      <bottom/>
      <diagonal/>
    </border>
    <border>
      <left style="thin">
        <color rgb="FFFFFFFF"/>
      </left>
      <right style="thin">
        <color rgb="FFFFFFFF"/>
      </right>
      <top/>
      <bottom style="thin">
        <color rgb="FFFFFFFF"/>
      </bottom>
      <diagonal/>
    </border>
    <border>
      <left style="thin">
        <color rgb="FF7F7F7F"/>
      </left>
      <right/>
      <top/>
      <bottom style="thin">
        <color rgb="FF7F7F7F"/>
      </bottom>
      <diagonal/>
    </border>
    <border>
      <left/>
      <right style="thin">
        <color rgb="FFFFFFFF"/>
      </right>
      <top style="thin">
        <color rgb="FFFFFFFF"/>
      </top>
      <bottom style="thin">
        <color rgb="FFFFFFFF"/>
      </bottom>
      <diagonal/>
    </border>
    <border>
      <left style="thin">
        <color rgb="FF7F7F7F"/>
      </left>
      <right/>
      <top/>
      <bottom/>
      <diagonal/>
    </border>
    <border>
      <left/>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top/>
      <bottom style="thin">
        <color rgb="FFFFFFFF"/>
      </bottom>
      <diagonal/>
    </border>
    <border>
      <left style="thin">
        <color rgb="FFFFFFFF"/>
      </left>
      <right style="thin">
        <color rgb="FFFFFFFF"/>
      </right>
      <top/>
      <bottom/>
      <diagonal/>
    </border>
  </borders>
  <cellStyleXfs count="2">
    <xf numFmtId="0" fontId="0" fillId="0" borderId="0"/>
    <xf numFmtId="0" fontId="7" fillId="0" borderId="0" applyBorder="0" applyProtection="0"/>
  </cellStyleXfs>
  <cellXfs count="274">
    <xf numFmtId="0" fontId="0" fillId="0" borderId="0" xfId="0"/>
    <xf numFmtId="172" fontId="30" fillId="4" borderId="25" xfId="1" applyNumberFormat="1" applyFont="1" applyFill="1" applyBorder="1" applyAlignment="1">
      <alignment horizontal="center" vertical="center"/>
    </xf>
    <xf numFmtId="173" fontId="30" fillId="4" borderId="25" xfId="1" applyNumberFormat="1" applyFont="1" applyFill="1" applyBorder="1" applyAlignment="1">
      <alignment horizontal="center" vertical="center"/>
    </xf>
    <xf numFmtId="0" fontId="29" fillId="4" borderId="25" xfId="0" applyFont="1" applyFill="1" applyBorder="1" applyAlignment="1">
      <alignment horizontal="center" vertical="center" wrapText="1"/>
    </xf>
    <xf numFmtId="0" fontId="33" fillId="0" borderId="29" xfId="0" applyFont="1" applyBorder="1" applyAlignment="1">
      <alignment horizontal="left" vertical="top" wrapText="1"/>
    </xf>
    <xf numFmtId="0" fontId="8" fillId="3" borderId="13" xfId="0" applyFont="1" applyFill="1" applyBorder="1" applyAlignment="1">
      <alignment horizontal="center" vertical="center" wrapText="1"/>
    </xf>
    <xf numFmtId="0" fontId="15" fillId="2" borderId="0" xfId="0" applyFont="1" applyFill="1" applyBorder="1" applyAlignment="1">
      <alignment horizontal="left" vertical="top" wrapText="1"/>
    </xf>
    <xf numFmtId="0" fontId="22" fillId="2" borderId="0" xfId="1" applyNumberFormat="1" applyFont="1" applyFill="1" applyBorder="1" applyAlignment="1">
      <alignment horizontal="left" vertical="center" wrapText="1"/>
    </xf>
    <xf numFmtId="0" fontId="21" fillId="0" borderId="0" xfId="1" applyNumberFormat="1" applyFont="1" applyFill="1" applyBorder="1" applyAlignment="1">
      <alignment horizontal="left" vertical="center" wrapText="1"/>
    </xf>
    <xf numFmtId="0" fontId="19" fillId="0" borderId="24" xfId="0" applyFont="1" applyBorder="1" applyAlignment="1">
      <alignment horizontal="left" vertical="center" wrapText="1"/>
    </xf>
    <xf numFmtId="0" fontId="13" fillId="4" borderId="6" xfId="1" applyNumberFormat="1" applyFont="1" applyFill="1" applyBorder="1" applyAlignment="1">
      <alignment horizontal="center" vertical="center" wrapText="1"/>
    </xf>
    <xf numFmtId="0" fontId="13" fillId="4" borderId="7" xfId="1" applyNumberFormat="1" applyFont="1" applyFill="1" applyBorder="1" applyAlignment="1">
      <alignment horizontal="center" vertical="center" wrapText="1"/>
    </xf>
    <xf numFmtId="0" fontId="12" fillId="3" borderId="6" xfId="0" applyFont="1" applyFill="1" applyBorder="1" applyAlignment="1">
      <alignment horizontal="center" vertical="center" textRotation="90"/>
    </xf>
    <xf numFmtId="0" fontId="8" fillId="3" borderId="1" xfId="0" applyFont="1" applyFill="1" applyBorder="1" applyAlignment="1">
      <alignment horizontal="left" vertical="center" wrapText="1"/>
    </xf>
    <xf numFmtId="0" fontId="12" fillId="3" borderId="33" xfId="1" applyFont="1" applyFill="1" applyBorder="1" applyAlignment="1">
      <alignment horizontal="center" vertical="center" wrapText="1"/>
    </xf>
    <xf numFmtId="0" fontId="12" fillId="3" borderId="40" xfId="0" applyFont="1" applyFill="1" applyBorder="1" applyAlignment="1">
      <alignment horizontal="center" vertical="center"/>
    </xf>
    <xf numFmtId="0" fontId="70" fillId="3" borderId="25" xfId="0" applyFont="1" applyFill="1" applyBorder="1" applyAlignment="1">
      <alignment horizontal="center" vertical="center"/>
    </xf>
    <xf numFmtId="0" fontId="69" fillId="4" borderId="26" xfId="0" applyFont="1" applyFill="1" applyBorder="1" applyAlignment="1">
      <alignment horizontal="center" vertical="center" wrapText="1"/>
    </xf>
    <xf numFmtId="0" fontId="69" fillId="4" borderId="14" xfId="0" applyFont="1" applyFill="1" applyBorder="1" applyAlignment="1">
      <alignment horizontal="center" vertical="center" wrapText="1"/>
    </xf>
    <xf numFmtId="0" fontId="69" fillId="4" borderId="26" xfId="0" applyFont="1" applyFill="1" applyBorder="1" applyAlignment="1">
      <alignment horizontal="center" vertical="center"/>
    </xf>
    <xf numFmtId="0" fontId="69" fillId="4" borderId="14" xfId="0" applyFont="1" applyFill="1" applyBorder="1" applyAlignment="1">
      <alignment horizontal="center" vertical="center"/>
    </xf>
    <xf numFmtId="0" fontId="5" fillId="3" borderId="25" xfId="1" applyFont="1" applyFill="1" applyBorder="1" applyAlignment="1">
      <alignment horizontal="center" vertical="center" wrapText="1"/>
    </xf>
    <xf numFmtId="0" fontId="12" fillId="3" borderId="25" xfId="0" applyFont="1" applyFill="1" applyBorder="1" applyAlignment="1">
      <alignment vertical="center" wrapText="1"/>
    </xf>
    <xf numFmtId="0" fontId="12" fillId="3" borderId="25" xfId="0" applyFont="1" applyFill="1" applyBorder="1" applyAlignment="1">
      <alignment vertical="center"/>
    </xf>
    <xf numFmtId="0" fontId="68" fillId="4" borderId="25" xfId="0" applyFont="1" applyFill="1" applyBorder="1" applyAlignment="1">
      <alignment vertical="center" wrapText="1"/>
    </xf>
    <xf numFmtId="0" fontId="12" fillId="3" borderId="33" xfId="0" applyFont="1" applyFill="1" applyBorder="1" applyAlignment="1">
      <alignment vertical="center"/>
    </xf>
    <xf numFmtId="0" fontId="40" fillId="2" borderId="2" xfId="0" applyFont="1" applyFill="1" applyBorder="1" applyAlignment="1">
      <alignment horizontal="left" wrapText="1"/>
    </xf>
    <xf numFmtId="0" fontId="4" fillId="3" borderId="25" xfId="1" applyNumberFormat="1" applyFont="1" applyFill="1" applyBorder="1" applyAlignment="1">
      <alignment horizontal="center" wrapText="1"/>
    </xf>
    <xf numFmtId="0" fontId="59" fillId="4" borderId="33" xfId="1" applyFont="1" applyFill="1" applyBorder="1" applyAlignment="1">
      <alignment horizontal="center" vertical="center" wrapText="1"/>
    </xf>
    <xf numFmtId="0" fontId="59" fillId="4" borderId="14" xfId="1" applyFont="1" applyFill="1" applyBorder="1" applyAlignment="1">
      <alignment horizontal="center" vertical="center" wrapText="1"/>
    </xf>
    <xf numFmtId="0" fontId="59" fillId="3" borderId="33" xfId="1" applyFont="1" applyFill="1" applyBorder="1" applyAlignment="1">
      <alignment horizontal="center" vertical="center"/>
    </xf>
    <xf numFmtId="0" fontId="59" fillId="3" borderId="31" xfId="1" applyNumberFormat="1" applyFont="1" applyFill="1" applyBorder="1" applyAlignment="1">
      <alignment horizontal="left" vertical="center"/>
    </xf>
    <xf numFmtId="0" fontId="21" fillId="0" borderId="36" xfId="1" applyNumberFormat="1" applyFont="1" applyFill="1" applyBorder="1" applyAlignment="1">
      <alignment horizontal="left" vertical="center" wrapText="1"/>
    </xf>
    <xf numFmtId="4" fontId="50" fillId="3" borderId="25" xfId="1" applyNumberFormat="1" applyFont="1" applyFill="1" applyBorder="1" applyAlignment="1">
      <alignment horizontal="center" vertical="center" wrapText="1"/>
    </xf>
    <xf numFmtId="4" fontId="49" fillId="3" borderId="25" xfId="1" applyNumberFormat="1" applyFont="1" applyFill="1" applyBorder="1" applyAlignment="1">
      <alignment horizontal="center" vertical="center" wrapText="1"/>
    </xf>
    <xf numFmtId="1" fontId="49" fillId="3" borderId="25" xfId="1" applyNumberFormat="1" applyFont="1" applyFill="1" applyBorder="1" applyAlignment="1">
      <alignment horizontal="center" vertical="center" wrapText="1"/>
    </xf>
    <xf numFmtId="1" fontId="49" fillId="3" borderId="25" xfId="1" applyNumberFormat="1" applyFont="1" applyFill="1" applyBorder="1" applyAlignment="1">
      <alignment horizontal="left" vertical="center" wrapText="1"/>
    </xf>
    <xf numFmtId="0" fontId="40" fillId="2" borderId="0" xfId="0" applyFont="1" applyFill="1" applyBorder="1" applyAlignment="1">
      <alignment horizontal="left" wrapText="1"/>
    </xf>
    <xf numFmtId="0" fontId="21" fillId="0" borderId="34" xfId="1" applyNumberFormat="1" applyFont="1" applyFill="1" applyBorder="1" applyAlignment="1">
      <alignment horizontal="left" vertical="center" wrapText="1"/>
    </xf>
    <xf numFmtId="0" fontId="39" fillId="0" borderId="26" xfId="0" applyFont="1" applyBorder="1" applyAlignment="1">
      <alignment horizontal="left" vertical="top" wrapText="1"/>
    </xf>
    <xf numFmtId="173" fontId="30" fillId="4" borderId="25" xfId="1" applyNumberFormat="1" applyFont="1" applyFill="1" applyBorder="1" applyAlignment="1">
      <alignment horizontal="center" vertical="center" wrapText="1"/>
    </xf>
    <xf numFmtId="172" fontId="30" fillId="4" borderId="25" xfId="1" applyNumberFormat="1" applyFont="1" applyFill="1" applyBorder="1" applyAlignment="1">
      <alignment horizontal="center" vertical="center" wrapText="1"/>
    </xf>
    <xf numFmtId="173" fontId="30" fillId="4" borderId="25" xfId="0" applyNumberFormat="1" applyFont="1" applyFill="1" applyBorder="1" applyAlignment="1">
      <alignment horizontal="center" vertical="center"/>
    </xf>
    <xf numFmtId="0" fontId="8" fillId="3" borderId="32" xfId="0" applyFont="1" applyFill="1" applyBorder="1" applyAlignment="1">
      <alignment horizontal="left" vertical="top" wrapText="1"/>
    </xf>
    <xf numFmtId="0" fontId="0" fillId="2" borderId="0" xfId="0" applyFont="1" applyFill="1"/>
    <xf numFmtId="0" fontId="0" fillId="0" borderId="0" xfId="0" applyFont="1"/>
    <xf numFmtId="0" fontId="9" fillId="2" borderId="1" xfId="0" applyFont="1" applyFill="1" applyBorder="1" applyAlignment="1">
      <alignment horizontal="left" vertical="center"/>
    </xf>
    <xf numFmtId="0" fontId="9" fillId="2" borderId="0" xfId="0" applyFont="1" applyFill="1" applyBorder="1" applyAlignment="1">
      <alignment horizontal="left" vertical="center"/>
    </xf>
    <xf numFmtId="0" fontId="10" fillId="0" borderId="2" xfId="0" applyFont="1" applyBorder="1"/>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172" fontId="16" fillId="4" borderId="10" xfId="1" applyNumberFormat="1" applyFont="1" applyFill="1" applyBorder="1" applyAlignment="1">
      <alignment horizontal="center" vertical="center" wrapText="1"/>
    </xf>
    <xf numFmtId="0" fontId="16" fillId="4" borderId="9" xfId="1" applyNumberFormat="1" applyFont="1" applyFill="1" applyBorder="1" applyAlignment="1">
      <alignment horizontal="center" vertical="center" wrapText="1"/>
    </xf>
    <xf numFmtId="0" fontId="16" fillId="4" borderId="11" xfId="1"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172" fontId="16" fillId="4" borderId="14" xfId="1" applyNumberFormat="1" applyFont="1" applyFill="1" applyBorder="1" applyAlignment="1">
      <alignment horizontal="center" vertical="center" wrapText="1"/>
    </xf>
    <xf numFmtId="0" fontId="16" fillId="4" borderId="15" xfId="1" applyNumberFormat="1" applyFont="1" applyFill="1" applyBorder="1" applyAlignment="1">
      <alignment horizontal="center" vertical="center" wrapText="1"/>
    </xf>
    <xf numFmtId="0" fontId="15" fillId="2" borderId="0" xfId="0" applyFont="1" applyFill="1"/>
    <xf numFmtId="0" fontId="14"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172" fontId="16" fillId="4" borderId="18" xfId="1" applyNumberFormat="1" applyFont="1" applyFill="1" applyBorder="1" applyAlignment="1">
      <alignment horizontal="center" vertical="center" wrapText="1"/>
    </xf>
    <xf numFmtId="0" fontId="16" fillId="4" borderId="19" xfId="1" applyNumberFormat="1" applyFont="1" applyFill="1" applyBorder="1" applyAlignment="1">
      <alignment horizontal="center" vertical="center" wrapText="1"/>
    </xf>
    <xf numFmtId="0" fontId="13" fillId="4" borderId="6" xfId="1" applyNumberFormat="1"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5" fillId="4" borderId="4" xfId="0" applyFont="1" applyFill="1" applyBorder="1" applyAlignment="1">
      <alignment horizontal="center" vertical="center" wrapText="1"/>
    </xf>
    <xf numFmtId="172" fontId="16" fillId="4" borderId="21" xfId="1" applyNumberFormat="1" applyFont="1" applyFill="1" applyBorder="1" applyAlignment="1">
      <alignment horizontal="center" vertical="center" wrapText="1"/>
    </xf>
    <xf numFmtId="172" fontId="16" fillId="4" borderId="5" xfId="1" applyNumberFormat="1" applyFont="1" applyFill="1" applyBorder="1" applyAlignment="1">
      <alignment horizontal="center" vertical="center" wrapText="1"/>
    </xf>
    <xf numFmtId="0" fontId="17" fillId="2" borderId="0" xfId="0" applyFont="1" applyFill="1" applyBorder="1"/>
    <xf numFmtId="0" fontId="18" fillId="2" borderId="0" xfId="0" applyFont="1" applyFill="1" applyBorder="1"/>
    <xf numFmtId="0" fontId="18" fillId="2" borderId="0" xfId="0" applyFont="1" applyFill="1" applyBorder="1" applyAlignment="1">
      <alignment horizontal="center"/>
    </xf>
    <xf numFmtId="0" fontId="14" fillId="4" borderId="22" xfId="0" applyFont="1" applyFill="1" applyBorder="1" applyAlignment="1">
      <alignment horizontal="center" vertical="center" wrapText="1"/>
    </xf>
    <xf numFmtId="172" fontId="16" fillId="4" borderId="11" xfId="1"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172" fontId="16" fillId="4" borderId="15" xfId="1" applyNumberFormat="1" applyFont="1" applyFill="1" applyBorder="1" applyAlignment="1">
      <alignment horizontal="center" vertical="center" wrapText="1"/>
    </xf>
    <xf numFmtId="0" fontId="14" fillId="4" borderId="23" xfId="0" applyFont="1" applyFill="1" applyBorder="1" applyAlignment="1">
      <alignment horizontal="center" vertical="center" wrapText="1"/>
    </xf>
    <xf numFmtId="172" fontId="16" fillId="4" borderId="19" xfId="1" applyNumberFormat="1" applyFont="1" applyFill="1" applyBorder="1" applyAlignment="1">
      <alignment horizontal="center" vertical="center" wrapText="1"/>
    </xf>
    <xf numFmtId="0" fontId="20" fillId="2" borderId="0" xfId="1" applyNumberFormat="1" applyFont="1" applyFill="1" applyBorder="1" applyAlignment="1">
      <alignment horizontal="center" vertical="center" wrapText="1"/>
    </xf>
    <xf numFmtId="0" fontId="23" fillId="0" borderId="0" xfId="1" applyNumberFormat="1" applyFont="1" applyFill="1" applyBorder="1" applyAlignment="1">
      <alignment vertical="center" wrapText="1"/>
    </xf>
    <xf numFmtId="0" fontId="10" fillId="2" borderId="0" xfId="0" applyFont="1" applyFill="1"/>
    <xf numFmtId="0" fontId="24" fillId="0" borderId="0" xfId="0" applyFont="1"/>
    <xf numFmtId="0" fontId="25" fillId="0" borderId="0" xfId="0" applyFont="1"/>
    <xf numFmtId="0" fontId="7" fillId="0" borderId="0" xfId="1"/>
    <xf numFmtId="0" fontId="8" fillId="3" borderId="0" xfId="1" applyNumberFormat="1" applyFont="1" applyFill="1" applyBorder="1" applyAlignment="1">
      <alignment horizontal="left" vertical="center" wrapText="1"/>
    </xf>
    <xf numFmtId="0" fontId="13" fillId="3" borderId="0" xfId="1" applyNumberFormat="1" applyFont="1" applyFill="1" applyBorder="1" applyAlignment="1">
      <alignment horizontal="left" vertical="center" indent="2"/>
    </xf>
    <xf numFmtId="0" fontId="26" fillId="0" borderId="0" xfId="1" applyNumberFormat="1" applyFont="1" applyFill="1" applyBorder="1" applyAlignment="1"/>
    <xf numFmtId="0" fontId="27" fillId="0" borderId="14" xfId="0" applyFont="1" applyBorder="1"/>
    <xf numFmtId="0" fontId="13" fillId="2" borderId="25" xfId="0" applyFont="1" applyFill="1" applyBorder="1"/>
    <xf numFmtId="0" fontId="8" fillId="3" borderId="26" xfId="1" applyFont="1" applyFill="1" applyBorder="1" applyAlignment="1" applyProtection="1">
      <alignment horizontal="center" vertical="center" wrapText="1"/>
    </xf>
    <xf numFmtId="0" fontId="8"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4" fillId="0" borderId="0" xfId="0" applyFont="1" applyAlignment="1">
      <alignment vertical="top" wrapText="1"/>
    </xf>
    <xf numFmtId="0" fontId="28" fillId="4" borderId="25" xfId="0" applyFont="1" applyFill="1" applyBorder="1" applyAlignment="1">
      <alignment horizontal="left" vertical="center" wrapText="1" indent="2"/>
    </xf>
    <xf numFmtId="0" fontId="29" fillId="4" borderId="25" xfId="0" applyFont="1" applyFill="1" applyBorder="1" applyAlignment="1">
      <alignment horizontal="center" vertical="center" wrapText="1"/>
    </xf>
    <xf numFmtId="173" fontId="30" fillId="4" borderId="25" xfId="1" applyNumberFormat="1" applyFont="1" applyFill="1" applyBorder="1" applyAlignment="1">
      <alignment horizontal="center" vertical="center" wrapText="1"/>
    </xf>
    <xf numFmtId="0" fontId="28" fillId="4" borderId="0" xfId="0" applyFont="1" applyFill="1" applyAlignment="1">
      <alignment vertical="top" wrapText="1"/>
    </xf>
    <xf numFmtId="173" fontId="30" fillId="4" borderId="25" xfId="0" applyNumberFormat="1" applyFont="1" applyFill="1" applyBorder="1" applyAlignment="1">
      <alignment horizontal="center" vertical="center"/>
    </xf>
    <xf numFmtId="173" fontId="30" fillId="4" borderId="25" xfId="1" applyNumberFormat="1" applyFont="1" applyFill="1" applyBorder="1" applyAlignment="1">
      <alignment horizontal="center" vertical="center"/>
    </xf>
    <xf numFmtId="0" fontId="34" fillId="0" borderId="0" xfId="0" applyFont="1" applyAlignment="1">
      <alignment vertical="top" wrapText="1"/>
    </xf>
    <xf numFmtId="0" fontId="8" fillId="3" borderId="30" xfId="0" applyFont="1" applyFill="1" applyBorder="1" applyAlignment="1">
      <alignment vertical="top" wrapText="1"/>
    </xf>
    <xf numFmtId="0" fontId="16" fillId="3" borderId="0" xfId="0" applyFont="1" applyFill="1" applyBorder="1" applyAlignment="1">
      <alignment vertical="top" wrapText="1"/>
    </xf>
    <xf numFmtId="0" fontId="35" fillId="0" borderId="0" xfId="0" applyFont="1" applyAlignment="1">
      <alignment vertical="top" wrapText="1"/>
    </xf>
    <xf numFmtId="0" fontId="28" fillId="4" borderId="31" xfId="0" applyFont="1" applyFill="1" applyBorder="1" applyAlignment="1">
      <alignment horizontal="left" vertical="center" wrapText="1" indent="2"/>
    </xf>
    <xf numFmtId="172" fontId="30" fillId="4" borderId="25" xfId="1" applyNumberFormat="1" applyFont="1" applyFill="1" applyBorder="1" applyAlignment="1">
      <alignment horizontal="center" vertical="center"/>
    </xf>
    <xf numFmtId="0" fontId="36" fillId="0" borderId="0" xfId="0" applyFont="1"/>
    <xf numFmtId="0" fontId="32" fillId="4" borderId="31" xfId="0" applyFont="1" applyFill="1" applyBorder="1" applyAlignment="1">
      <alignment horizontal="left" vertical="center" wrapText="1" indent="2"/>
    </xf>
    <xf numFmtId="0" fontId="8" fillId="3" borderId="0" xfId="0" applyFont="1" applyFill="1" applyBorder="1" applyAlignment="1">
      <alignment vertical="top" wrapText="1"/>
    </xf>
    <xf numFmtId="0" fontId="28" fillId="4" borderId="25" xfId="0" applyFont="1" applyFill="1" applyBorder="1" applyAlignment="1">
      <alignment horizontal="left" vertical="top" wrapText="1" indent="2"/>
    </xf>
    <xf numFmtId="0" fontId="28" fillId="4" borderId="14" xfId="0" applyFont="1" applyFill="1" applyBorder="1" applyAlignment="1">
      <alignment horizontal="left" vertical="top" wrapText="1" indent="2"/>
    </xf>
    <xf numFmtId="0" fontId="32" fillId="4" borderId="33" xfId="0" applyFont="1" applyFill="1" applyBorder="1" applyAlignment="1">
      <alignment horizontal="left" vertical="top" wrapText="1" indent="2"/>
    </xf>
    <xf numFmtId="0" fontId="34" fillId="0" borderId="26" xfId="0" applyFont="1" applyBorder="1" applyAlignment="1">
      <alignment horizontal="left" vertical="top" wrapText="1"/>
    </xf>
    <xf numFmtId="0" fontId="4" fillId="0" borderId="0" xfId="0" applyFont="1"/>
    <xf numFmtId="0" fontId="30" fillId="3" borderId="0" xfId="0" applyFont="1" applyFill="1" applyBorder="1" applyAlignment="1">
      <alignment vertical="top" wrapText="1"/>
    </xf>
    <xf numFmtId="0" fontId="4" fillId="4" borderId="0" xfId="0" applyFont="1" applyFill="1" applyAlignment="1">
      <alignment vertical="top" wrapText="1"/>
    </xf>
    <xf numFmtId="0" fontId="3" fillId="0" borderId="0" xfId="0" applyFont="1"/>
    <xf numFmtId="0" fontId="8" fillId="3" borderId="2" xfId="0" applyFont="1" applyFill="1" applyBorder="1" applyAlignment="1">
      <alignment vertical="top" wrapText="1"/>
    </xf>
    <xf numFmtId="0" fontId="34" fillId="2" borderId="0" xfId="0" applyFont="1" applyFill="1" applyBorder="1" applyAlignment="1">
      <alignment horizontal="left" vertical="center" wrapText="1" indent="2"/>
    </xf>
    <xf numFmtId="0" fontId="41" fillId="2" borderId="0" xfId="0" applyFont="1" applyFill="1" applyBorder="1" applyAlignment="1">
      <alignment horizontal="center" vertical="center" wrapText="1"/>
    </xf>
    <xf numFmtId="173" fontId="16" fillId="2" borderId="0" xfId="1" applyNumberFormat="1" applyFont="1" applyFill="1" applyBorder="1" applyAlignment="1">
      <alignment horizontal="center" vertical="center" wrapText="1"/>
    </xf>
    <xf numFmtId="0" fontId="10" fillId="2" borderId="0" xfId="0" applyFont="1" applyFill="1" applyBorder="1"/>
    <xf numFmtId="0" fontId="4" fillId="2" borderId="0" xfId="0" applyFont="1" applyFill="1" applyAlignment="1">
      <alignment vertical="top" wrapText="1"/>
    </xf>
    <xf numFmtId="0" fontId="1" fillId="0" borderId="0" xfId="1" applyNumberFormat="1" applyFont="1" applyFill="1" applyBorder="1" applyAlignment="1"/>
    <xf numFmtId="0" fontId="42" fillId="3" borderId="31" xfId="1" applyNumberFormat="1" applyFont="1" applyFill="1" applyBorder="1" applyAlignment="1">
      <alignment vertical="center" wrapText="1"/>
    </xf>
    <xf numFmtId="0" fontId="43" fillId="3" borderId="0" xfId="1" applyNumberFormat="1" applyFont="1" applyFill="1" applyBorder="1" applyAlignment="1">
      <alignment vertical="center" wrapText="1"/>
    </xf>
    <xf numFmtId="0" fontId="44" fillId="3" borderId="35" xfId="1" applyNumberFormat="1" applyFont="1" applyFill="1" applyBorder="1" applyAlignment="1">
      <alignment vertical="center"/>
    </xf>
    <xf numFmtId="0" fontId="44" fillId="0" borderId="0" xfId="1" applyNumberFormat="1" applyFont="1" applyFill="1" applyBorder="1" applyAlignment="1">
      <alignment vertical="center"/>
    </xf>
    <xf numFmtId="0" fontId="44" fillId="2" borderId="25" xfId="1" applyNumberFormat="1" applyFont="1" applyFill="1" applyBorder="1" applyAlignment="1">
      <alignment vertical="center"/>
    </xf>
    <xf numFmtId="0" fontId="45" fillId="2" borderId="25" xfId="1" applyNumberFormat="1" applyFont="1" applyFill="1" applyBorder="1" applyAlignment="1">
      <alignment vertical="center"/>
    </xf>
    <xf numFmtId="9" fontId="46" fillId="2" borderId="25" xfId="1" applyNumberFormat="1" applyFont="1" applyFill="1" applyBorder="1" applyAlignment="1">
      <alignment horizontal="center" vertical="center"/>
    </xf>
    <xf numFmtId="174" fontId="47" fillId="2" borderId="25" xfId="1" applyNumberFormat="1" applyFont="1" applyFill="1" applyBorder="1" applyAlignment="1">
      <alignment vertical="center"/>
    </xf>
    <xf numFmtId="0" fontId="48" fillId="2" borderId="25" xfId="1" applyNumberFormat="1" applyFont="1" applyFill="1" applyBorder="1" applyAlignment="1">
      <alignment vertical="center"/>
    </xf>
    <xf numFmtId="1" fontId="49" fillId="3" borderId="25" xfId="1" applyNumberFormat="1" applyFont="1" applyFill="1" applyBorder="1" applyAlignment="1">
      <alignment horizontal="center" vertical="center" wrapText="1"/>
    </xf>
    <xf numFmtId="3" fontId="19" fillId="4" borderId="35" xfId="1" applyNumberFormat="1" applyFont="1" applyFill="1" applyBorder="1" applyAlignment="1">
      <alignment horizontal="left" vertical="center"/>
    </xf>
    <xf numFmtId="3" fontId="34" fillId="4" borderId="26" xfId="1" applyNumberFormat="1" applyFont="1" applyFill="1" applyBorder="1" applyAlignment="1">
      <alignment horizontal="center" vertical="center"/>
    </xf>
    <xf numFmtId="0" fontId="34" fillId="4" borderId="25" xfId="1" applyNumberFormat="1" applyFont="1" applyFill="1" applyBorder="1" applyAlignment="1">
      <alignment horizontal="center" vertical="center" wrapText="1"/>
    </xf>
    <xf numFmtId="0" fontId="16" fillId="4" borderId="25" xfId="1" applyNumberFormat="1" applyFont="1" applyFill="1" applyBorder="1" applyAlignment="1">
      <alignment horizontal="center" vertical="center" wrapText="1"/>
    </xf>
    <xf numFmtId="10" fontId="16" fillId="4" borderId="25" xfId="1" applyNumberFormat="1" applyFont="1" applyFill="1" applyBorder="1" applyAlignment="1">
      <alignment horizontal="center" vertical="center" wrapText="1"/>
    </xf>
    <xf numFmtId="172" fontId="19" fillId="4" borderId="25" xfId="1" applyNumberFormat="1" applyFont="1" applyFill="1" applyBorder="1" applyAlignment="1">
      <alignment horizontal="center" vertical="center" wrapText="1"/>
    </xf>
    <xf numFmtId="172" fontId="15" fillId="4" borderId="25" xfId="1" applyNumberFormat="1" applyFont="1" applyFill="1" applyBorder="1" applyAlignment="1">
      <alignment horizontal="center" vertical="center" wrapText="1"/>
    </xf>
    <xf numFmtId="172" fontId="15" fillId="4" borderId="25" xfId="1" applyNumberFormat="1" applyFont="1" applyFill="1" applyBorder="1" applyAlignment="1">
      <alignment horizontal="center" vertical="center" wrapText="1"/>
    </xf>
    <xf numFmtId="1" fontId="15" fillId="4" borderId="25" xfId="1" applyNumberFormat="1" applyFont="1" applyFill="1" applyBorder="1" applyAlignment="1">
      <alignment horizontal="center" vertical="center" wrapText="1"/>
    </xf>
    <xf numFmtId="175" fontId="34" fillId="5" borderId="0" xfId="1" applyNumberFormat="1" applyFont="1" applyFill="1" applyBorder="1" applyAlignment="1">
      <alignment horizontal="center" vertical="center"/>
    </xf>
    <xf numFmtId="0" fontId="47" fillId="6" borderId="0" xfId="1" applyNumberFormat="1" applyFont="1" applyFill="1" applyBorder="1" applyAlignment="1">
      <alignment vertical="center"/>
    </xf>
    <xf numFmtId="3" fontId="15" fillId="4" borderId="25" xfId="1" applyNumberFormat="1" applyFont="1" applyFill="1" applyBorder="1" applyAlignment="1">
      <alignment horizontal="center" vertical="center" wrapText="1"/>
    </xf>
    <xf numFmtId="172" fontId="51" fillId="4" borderId="25" xfId="1" applyNumberFormat="1" applyFont="1" applyFill="1" applyBorder="1" applyAlignment="1">
      <alignment horizontal="center" vertical="center" wrapText="1"/>
    </xf>
    <xf numFmtId="172" fontId="13" fillId="4" borderId="25" xfId="1" applyNumberFormat="1" applyFont="1" applyFill="1" applyBorder="1" applyAlignment="1">
      <alignment horizontal="center" vertical="center" wrapText="1"/>
    </xf>
    <xf numFmtId="0" fontId="52" fillId="6" borderId="0" xfId="1" applyNumberFormat="1" applyFont="1" applyFill="1" applyBorder="1" applyAlignment="1">
      <alignment vertical="center"/>
    </xf>
    <xf numFmtId="0" fontId="53" fillId="6" borderId="0" xfId="1" applyNumberFormat="1" applyFont="1" applyFill="1" applyBorder="1" applyAlignment="1">
      <alignment vertical="center"/>
    </xf>
    <xf numFmtId="3" fontId="16" fillId="4" borderId="26" xfId="1" applyNumberFormat="1" applyFont="1" applyFill="1" applyBorder="1" applyAlignment="1">
      <alignment horizontal="center" vertical="center"/>
    </xf>
    <xf numFmtId="0" fontId="52" fillId="2" borderId="0" xfId="1" applyNumberFormat="1" applyFont="1" applyFill="1" applyBorder="1" applyAlignment="1">
      <alignment vertical="center"/>
    </xf>
    <xf numFmtId="174" fontId="52" fillId="2" borderId="0" xfId="1" applyNumberFormat="1" applyFont="1" applyFill="1" applyBorder="1" applyAlignment="1">
      <alignment vertical="center"/>
    </xf>
    <xf numFmtId="0" fontId="28" fillId="3" borderId="0" xfId="0" applyFont="1" applyFill="1" applyAlignment="1">
      <alignment vertical="center"/>
    </xf>
    <xf numFmtId="0" fontId="28" fillId="3" borderId="0" xfId="0" applyFont="1" applyFill="1" applyAlignment="1">
      <alignment horizontal="center"/>
    </xf>
    <xf numFmtId="0" fontId="28" fillId="3" borderId="0" xfId="0" applyFont="1" applyFill="1" applyAlignment="1"/>
    <xf numFmtId="0" fontId="54" fillId="2" borderId="26" xfId="1" applyNumberFormat="1" applyFont="1" applyFill="1" applyBorder="1" applyAlignment="1">
      <alignment horizontal="left" vertical="center"/>
    </xf>
    <xf numFmtId="0" fontId="54" fillId="2" borderId="37" xfId="1" applyNumberFormat="1" applyFont="1" applyFill="1" applyBorder="1" applyAlignment="1">
      <alignment horizontal="center" vertical="center"/>
    </xf>
    <xf numFmtId="0" fontId="55" fillId="2" borderId="37" xfId="1" applyNumberFormat="1" applyFont="1" applyFill="1" applyBorder="1" applyAlignment="1">
      <alignment horizontal="center" vertical="center"/>
    </xf>
    <xf numFmtId="2" fontId="47" fillId="2" borderId="0" xfId="1" applyNumberFormat="1" applyFont="1" applyFill="1" applyBorder="1" applyAlignment="1">
      <alignment horizontal="center" vertical="center" wrapText="1"/>
    </xf>
    <xf numFmtId="12" fontId="19" fillId="3" borderId="26" xfId="1" applyNumberFormat="1" applyFont="1" applyFill="1" applyBorder="1" applyAlignment="1">
      <alignment vertical="center"/>
    </xf>
    <xf numFmtId="12" fontId="19" fillId="3" borderId="37" xfId="1" applyNumberFormat="1" applyFont="1" applyFill="1" applyBorder="1" applyAlignment="1">
      <alignment horizontal="center" vertical="center"/>
    </xf>
    <xf numFmtId="4" fontId="19" fillId="3" borderId="25" xfId="1" applyNumberFormat="1" applyFont="1" applyFill="1" applyBorder="1" applyAlignment="1">
      <alignment horizontal="center" vertical="center" wrapText="1"/>
    </xf>
    <xf numFmtId="4" fontId="57" fillId="3" borderId="25" xfId="1" applyNumberFormat="1" applyFont="1" applyFill="1" applyBorder="1" applyAlignment="1">
      <alignment horizontal="center" vertical="center" wrapText="1"/>
    </xf>
    <xf numFmtId="0" fontId="54" fillId="4" borderId="25" xfId="1" applyNumberFormat="1" applyFont="1" applyFill="1" applyBorder="1" applyAlignment="1">
      <alignment horizontal="left" vertical="center"/>
    </xf>
    <xf numFmtId="0" fontId="58" fillId="4" borderId="25" xfId="1" applyNumberFormat="1" applyFont="1" applyFill="1" applyBorder="1" applyAlignment="1">
      <alignment horizontal="center" vertical="center"/>
    </xf>
    <xf numFmtId="176" fontId="51" fillId="4" borderId="25" xfId="1" applyNumberFormat="1" applyFont="1" applyFill="1" applyBorder="1" applyAlignment="1">
      <alignment horizontal="center" vertical="center"/>
    </xf>
    <xf numFmtId="12" fontId="51" fillId="3" borderId="37" xfId="1" applyNumberFormat="1" applyFont="1" applyFill="1" applyBorder="1" applyAlignment="1">
      <alignment horizontal="center" vertical="center"/>
    </xf>
    <xf numFmtId="176" fontId="51" fillId="3" borderId="37" xfId="1" applyNumberFormat="1" applyFont="1" applyFill="1" applyBorder="1" applyAlignment="1">
      <alignment vertical="center"/>
    </xf>
    <xf numFmtId="0" fontId="54" fillId="4" borderId="25" xfId="1" applyNumberFormat="1" applyFont="1" applyFill="1" applyBorder="1" applyAlignment="1">
      <alignment horizontal="left" vertical="center" wrapText="1"/>
    </xf>
    <xf numFmtId="0" fontId="54" fillId="4" borderId="26" xfId="1" applyNumberFormat="1" applyFont="1" applyFill="1" applyBorder="1" applyAlignment="1">
      <alignment horizontal="left" vertical="center"/>
    </xf>
    <xf numFmtId="0" fontId="58" fillId="4" borderId="37" xfId="1" applyNumberFormat="1" applyFont="1" applyFill="1" applyBorder="1" applyAlignment="1">
      <alignment horizontal="center" vertical="center"/>
    </xf>
    <xf numFmtId="176" fontId="51" fillId="4" borderId="37" xfId="1" applyNumberFormat="1" applyFont="1" applyFill="1" applyBorder="1" applyAlignment="1">
      <alignment horizontal="center" vertical="center"/>
    </xf>
    <xf numFmtId="176" fontId="0" fillId="0" borderId="0" xfId="0" applyNumberFormat="1"/>
    <xf numFmtId="0" fontId="22" fillId="0" borderId="0" xfId="1" applyNumberFormat="1" applyFont="1" applyFill="1" applyBorder="1" applyAlignment="1">
      <alignment vertical="center" wrapText="1"/>
    </xf>
    <xf numFmtId="0" fontId="1" fillId="0" borderId="0" xfId="1" applyNumberFormat="1" applyFont="1" applyFill="1" applyBorder="1" applyAlignment="1"/>
    <xf numFmtId="0" fontId="60" fillId="0" borderId="0" xfId="1" applyNumberFormat="1" applyFont="1" applyFill="1" applyBorder="1" applyAlignment="1"/>
    <xf numFmtId="0" fontId="60" fillId="0" borderId="25" xfId="1" applyNumberFormat="1" applyFont="1" applyFill="1" applyBorder="1" applyAlignment="1"/>
    <xf numFmtId="0" fontId="60" fillId="0" borderId="0" xfId="1" applyNumberFormat="1" applyFont="1" applyFill="1" applyBorder="1" applyAlignment="1"/>
    <xf numFmtId="0" fontId="59" fillId="3" borderId="25" xfId="1" applyFont="1" applyFill="1" applyBorder="1" applyAlignment="1">
      <alignment horizontal="center" vertical="center"/>
    </xf>
    <xf numFmtId="0" fontId="59" fillId="3" borderId="26" xfId="1" applyFont="1" applyFill="1" applyBorder="1" applyAlignment="1">
      <alignment horizontal="center" vertical="center"/>
    </xf>
    <xf numFmtId="0" fontId="49" fillId="2" borderId="0" xfId="1" applyNumberFormat="1" applyFont="1" applyFill="1" applyBorder="1" applyAlignment="1">
      <alignment horizontal="center" vertical="center"/>
    </xf>
    <xf numFmtId="0" fontId="49" fillId="0" borderId="0" xfId="1" applyNumberFormat="1" applyFont="1" applyFill="1" applyBorder="1" applyAlignment="1">
      <alignment horizontal="left"/>
    </xf>
    <xf numFmtId="0" fontId="59" fillId="3" borderId="13" xfId="1" applyFont="1" applyFill="1" applyBorder="1" applyAlignment="1">
      <alignment horizontal="center" vertical="center" wrapText="1"/>
    </xf>
    <xf numFmtId="0" fontId="59" fillId="3" borderId="38" xfId="1" applyFont="1" applyFill="1" applyBorder="1" applyAlignment="1">
      <alignment horizontal="center" vertical="center" wrapText="1"/>
    </xf>
    <xf numFmtId="0" fontId="59" fillId="4" borderId="14" xfId="1" applyFont="1" applyFill="1" applyBorder="1" applyAlignment="1">
      <alignment horizontal="center" vertical="center" wrapText="1"/>
    </xf>
    <xf numFmtId="0" fontId="61" fillId="2" borderId="0" xfId="1" applyNumberFormat="1" applyFont="1" applyFill="1" applyBorder="1" applyAlignment="1">
      <alignment horizontal="center" vertical="center" wrapText="1"/>
    </xf>
    <xf numFmtId="0" fontId="62" fillId="0" borderId="0" xfId="1" applyNumberFormat="1" applyFont="1" applyFill="1" applyBorder="1" applyAlignment="1"/>
    <xf numFmtId="0" fontId="59" fillId="3" borderId="31" xfId="1" applyFont="1" applyFill="1" applyBorder="1" applyAlignment="1">
      <alignment horizontal="center" vertical="center" wrapText="1"/>
    </xf>
    <xf numFmtId="0" fontId="59" fillId="3" borderId="39" xfId="1" applyFont="1" applyFill="1" applyBorder="1" applyAlignment="1">
      <alignment horizontal="center" vertical="center" wrapText="1"/>
    </xf>
    <xf numFmtId="0" fontId="59" fillId="4" borderId="33" xfId="1" applyFont="1" applyFill="1" applyBorder="1" applyAlignment="1">
      <alignment horizontal="center" vertical="center" wrapText="1"/>
    </xf>
    <xf numFmtId="0" fontId="59" fillId="3" borderId="0" xfId="1" applyFont="1" applyFill="1" applyBorder="1" applyAlignment="1">
      <alignment horizontal="center" vertical="center" wrapText="1"/>
    </xf>
    <xf numFmtId="0" fontId="59" fillId="4" borderId="25" xfId="1" applyFont="1" applyFill="1" applyBorder="1" applyAlignment="1">
      <alignment horizontal="center" vertical="center" wrapText="1"/>
    </xf>
    <xf numFmtId="0" fontId="59" fillId="4" borderId="25" xfId="1" applyFont="1" applyFill="1" applyBorder="1" applyAlignment="1">
      <alignment horizontal="center" vertical="center" wrapText="1"/>
    </xf>
    <xf numFmtId="0" fontId="59" fillId="3" borderId="40" xfId="1" applyFont="1" applyFill="1" applyBorder="1" applyAlignment="1">
      <alignment horizontal="center" vertical="center" wrapText="1"/>
    </xf>
    <xf numFmtId="0" fontId="59" fillId="3" borderId="1" xfId="1" applyFont="1" applyFill="1" applyBorder="1" applyAlignment="1">
      <alignment horizontal="center" vertical="center" wrapText="1"/>
    </xf>
    <xf numFmtId="0" fontId="59" fillId="3" borderId="41" xfId="1" applyFont="1" applyFill="1" applyBorder="1" applyAlignment="1">
      <alignment horizontal="left" vertical="center" wrapText="1"/>
    </xf>
    <xf numFmtId="1" fontId="59" fillId="3" borderId="14" xfId="1" applyNumberFormat="1" applyFont="1" applyFill="1" applyBorder="1" applyAlignment="1">
      <alignment horizontal="center" vertical="center"/>
    </xf>
    <xf numFmtId="177" fontId="59" fillId="2" borderId="0" xfId="1" applyNumberFormat="1" applyFont="1" applyFill="1" applyBorder="1" applyAlignment="1">
      <alignment horizontal="center" vertical="center" wrapText="1"/>
    </xf>
    <xf numFmtId="1" fontId="59" fillId="2" borderId="0" xfId="1" applyNumberFormat="1" applyFont="1" applyFill="1" applyBorder="1" applyAlignment="1">
      <alignment horizontal="center" vertical="center" wrapText="1"/>
    </xf>
    <xf numFmtId="0" fontId="51" fillId="7" borderId="25" xfId="1" applyFont="1" applyFill="1" applyBorder="1" applyAlignment="1">
      <alignment vertical="center" wrapText="1"/>
    </xf>
    <xf numFmtId="0" fontId="62" fillId="0" borderId="25" xfId="0" applyFont="1" applyBorder="1"/>
    <xf numFmtId="0" fontId="62" fillId="0" borderId="25" xfId="1" applyNumberFormat="1" applyFont="1" applyFill="1" applyBorder="1" applyAlignment="1"/>
    <xf numFmtId="0" fontId="52" fillId="4" borderId="25" xfId="1" applyFont="1" applyFill="1" applyBorder="1" applyAlignment="1">
      <alignment horizontal="left" vertical="center" wrapText="1"/>
    </xf>
    <xf numFmtId="0" fontId="51" fillId="4" borderId="25" xfId="1" applyFont="1" applyFill="1" applyBorder="1" applyAlignment="1">
      <alignment horizontal="center" vertical="center"/>
    </xf>
    <xf numFmtId="0" fontId="51" fillId="4" borderId="25" xfId="1" applyFont="1" applyFill="1" applyBorder="1" applyAlignment="1">
      <alignment horizontal="center" vertical="center"/>
    </xf>
    <xf numFmtId="0" fontId="19" fillId="2" borderId="25" xfId="1" applyNumberFormat="1" applyFont="1" applyFill="1" applyBorder="1" applyAlignment="1">
      <alignment horizontal="center" vertical="center"/>
    </xf>
    <xf numFmtId="0" fontId="53" fillId="0" borderId="25" xfId="1" applyNumberFormat="1" applyFont="1" applyFill="1" applyBorder="1" applyAlignment="1"/>
    <xf numFmtId="0" fontId="63" fillId="2" borderId="25" xfId="1" applyNumberFormat="1" applyFont="1" applyFill="1" applyBorder="1" applyAlignment="1">
      <alignment horizontal="center" vertical="center"/>
    </xf>
    <xf numFmtId="0" fontId="64" fillId="0" borderId="25" xfId="1" applyNumberFormat="1" applyFont="1" applyFill="1" applyBorder="1" applyAlignment="1"/>
    <xf numFmtId="0" fontId="65" fillId="2" borderId="0" xfId="1" applyNumberFormat="1" applyFont="1" applyFill="1" applyBorder="1" applyAlignment="1">
      <alignment horizontal="center" vertical="center"/>
    </xf>
    <xf numFmtId="0" fontId="60" fillId="0" borderId="0" xfId="1" applyNumberFormat="1" applyFont="1" applyFill="1" applyBorder="1" applyAlignment="1"/>
    <xf numFmtId="0" fontId="66" fillId="3" borderId="1" xfId="0" applyFont="1" applyFill="1" applyBorder="1" applyAlignment="1">
      <alignment vertical="center"/>
    </xf>
    <xf numFmtId="0" fontId="67" fillId="3" borderId="1" xfId="0" applyFont="1" applyFill="1" applyBorder="1" applyAlignment="1">
      <alignment vertical="center"/>
    </xf>
    <xf numFmtId="0" fontId="40" fillId="0" borderId="0" xfId="0" applyFont="1"/>
    <xf numFmtId="0" fontId="10" fillId="0" borderId="25" xfId="0" applyFont="1" applyBorder="1"/>
    <xf numFmtId="0" fontId="10" fillId="0" borderId="26" xfId="0" applyFont="1" applyBorder="1"/>
    <xf numFmtId="0" fontId="6" fillId="0" borderId="25" xfId="0" applyFont="1" applyBorder="1"/>
    <xf numFmtId="0" fontId="6" fillId="0" borderId="26" xfId="0" applyFont="1" applyBorder="1"/>
    <xf numFmtId="0" fontId="6" fillId="0" borderId="0" xfId="0" applyFont="1"/>
    <xf numFmtId="0" fontId="12" fillId="3" borderId="33" xfId="0" applyFont="1" applyFill="1" applyBorder="1" applyAlignment="1">
      <alignment vertical="center"/>
    </xf>
    <xf numFmtId="0" fontId="12" fillId="3" borderId="33" xfId="0" applyFont="1" applyFill="1" applyBorder="1" applyAlignment="1">
      <alignment horizontal="center" vertical="center"/>
    </xf>
    <xf numFmtId="3" fontId="69" fillId="4" borderId="35" xfId="0" applyNumberFormat="1" applyFont="1" applyFill="1" applyBorder="1" applyAlignment="1">
      <alignment horizontal="center" vertical="center"/>
    </xf>
    <xf numFmtId="0" fontId="68" fillId="0" borderId="25" xfId="0" applyFont="1" applyBorder="1"/>
    <xf numFmtId="0" fontId="68" fillId="0" borderId="26" xfId="0" applyFont="1" applyBorder="1"/>
    <xf numFmtId="0" fontId="68" fillId="4" borderId="0" xfId="0" applyFont="1" applyFill="1"/>
    <xf numFmtId="0" fontId="12" fillId="3" borderId="25" xfId="0" applyFont="1" applyFill="1" applyBorder="1" applyAlignment="1">
      <alignment vertical="center"/>
    </xf>
    <xf numFmtId="0" fontId="70" fillId="3" borderId="35" xfId="0" applyFont="1" applyFill="1" applyBorder="1" applyAlignment="1">
      <alignment vertical="center"/>
    </xf>
    <xf numFmtId="178" fontId="69" fillId="4" borderId="35" xfId="0" applyNumberFormat="1" applyFont="1" applyFill="1" applyBorder="1" applyAlignment="1">
      <alignment horizontal="center" vertical="center"/>
    </xf>
    <xf numFmtId="0" fontId="70" fillId="3" borderId="35" xfId="0" applyFont="1" applyFill="1" applyBorder="1" applyAlignment="1">
      <alignment horizontal="center" vertical="center"/>
    </xf>
    <xf numFmtId="0" fontId="68" fillId="0" borderId="0" xfId="0" applyFont="1"/>
    <xf numFmtId="0" fontId="4" fillId="3" borderId="26" xfId="1" applyNumberFormat="1" applyFont="1" applyFill="1" applyBorder="1" applyAlignment="1">
      <alignment wrapText="1"/>
    </xf>
    <xf numFmtId="0" fontId="4" fillId="3" borderId="37" xfId="1" applyNumberFormat="1" applyFont="1" applyFill="1" applyBorder="1" applyAlignment="1">
      <alignment wrapText="1"/>
    </xf>
    <xf numFmtId="0" fontId="4" fillId="3" borderId="35" xfId="1" applyNumberFormat="1" applyFont="1" applyFill="1" applyBorder="1" applyAlignment="1">
      <alignment wrapText="1"/>
    </xf>
    <xf numFmtId="0" fontId="5" fillId="3" borderId="25" xfId="0" applyFont="1" applyFill="1" applyBorder="1" applyAlignment="1">
      <alignment vertical="center"/>
    </xf>
    <xf numFmtId="0" fontId="5" fillId="3" borderId="25" xfId="0" applyFont="1" applyFill="1" applyBorder="1" applyAlignment="1">
      <alignment horizontal="center" vertical="center" wrapText="1"/>
    </xf>
    <xf numFmtId="0" fontId="68" fillId="4" borderId="25" xfId="0" applyFont="1" applyFill="1" applyBorder="1" applyAlignment="1">
      <alignment vertical="center"/>
    </xf>
    <xf numFmtId="0" fontId="69" fillId="4" borderId="25" xfId="0" applyFont="1" applyFill="1" applyBorder="1" applyAlignment="1">
      <alignment horizontal="center" vertical="center" wrapText="1"/>
    </xf>
    <xf numFmtId="0" fontId="69" fillId="4" borderId="26" xfId="0" applyFont="1" applyFill="1" applyBorder="1" applyAlignment="1">
      <alignment horizontal="center" vertical="center"/>
    </xf>
    <xf numFmtId="0" fontId="69" fillId="4" borderId="35" xfId="0" applyFont="1" applyFill="1" applyBorder="1" applyAlignment="1">
      <alignment horizontal="center" vertical="center" wrapText="1"/>
    </xf>
    <xf numFmtId="0" fontId="70" fillId="3" borderId="25" xfId="0" applyFont="1" applyFill="1" applyBorder="1" applyAlignment="1">
      <alignment horizontal="center" vertical="center"/>
    </xf>
    <xf numFmtId="0" fontId="12" fillId="3" borderId="40" xfId="1" applyFont="1" applyFill="1" applyBorder="1" applyAlignment="1">
      <alignment horizontal="center" vertical="center" wrapText="1"/>
    </xf>
    <xf numFmtId="0" fontId="68" fillId="4" borderId="26" xfId="0" applyFont="1" applyFill="1" applyBorder="1" applyAlignment="1">
      <alignment vertical="center"/>
    </xf>
    <xf numFmtId="0" fontId="68" fillId="4" borderId="26" xfId="0" applyFont="1" applyFill="1" applyBorder="1" applyAlignment="1">
      <alignment horizontal="center" vertical="center"/>
    </xf>
    <xf numFmtId="0" fontId="68" fillId="4" borderId="25" xfId="0" applyFont="1" applyFill="1" applyBorder="1" applyAlignment="1">
      <alignment horizontal="center" vertical="center" wrapText="1"/>
    </xf>
    <xf numFmtId="0" fontId="68" fillId="4" borderId="26" xfId="0" applyFont="1" applyFill="1" applyBorder="1" applyAlignment="1">
      <alignment horizontal="center" vertical="center" wrapText="1"/>
    </xf>
    <xf numFmtId="0" fontId="12" fillId="3" borderId="26" xfId="0" applyFont="1" applyFill="1" applyBorder="1" applyAlignment="1">
      <alignment vertical="center"/>
    </xf>
    <xf numFmtId="0" fontId="12" fillId="3" borderId="26" xfId="0" applyFont="1" applyFill="1" applyBorder="1" applyAlignment="1">
      <alignment horizontal="center" vertical="center"/>
    </xf>
    <xf numFmtId="0" fontId="70" fillId="3" borderId="26" xfId="0" applyFont="1" applyFill="1" applyBorder="1" applyAlignment="1">
      <alignment horizontal="center" vertical="center"/>
    </xf>
    <xf numFmtId="0" fontId="68" fillId="4" borderId="26" xfId="0" applyFont="1" applyFill="1" applyBorder="1" applyAlignment="1">
      <alignment vertical="center" wrapText="1"/>
    </xf>
    <xf numFmtId="0" fontId="68" fillId="4" borderId="25" xfId="0" applyFont="1" applyFill="1" applyBorder="1" applyAlignment="1">
      <alignment horizontal="center" vertical="center"/>
    </xf>
    <xf numFmtId="178" fontId="68" fillId="4" borderId="25" xfId="0" applyNumberFormat="1" applyFont="1" applyFill="1" applyBorder="1" applyAlignment="1">
      <alignment horizontal="center" vertical="center"/>
    </xf>
    <xf numFmtId="178" fontId="69" fillId="4" borderId="25" xfId="0" applyNumberFormat="1" applyFont="1" applyFill="1" applyBorder="1" applyAlignment="1">
      <alignment horizontal="center" vertical="center"/>
    </xf>
    <xf numFmtId="0" fontId="70" fillId="3" borderId="25" xfId="0" applyFont="1" applyFill="1" applyBorder="1" applyAlignment="1">
      <alignment vertical="center"/>
    </xf>
    <xf numFmtId="178" fontId="70" fillId="3" borderId="25" xfId="0" applyNumberFormat="1" applyFont="1" applyFill="1" applyBorder="1" applyAlignment="1">
      <alignment horizontal="center" vertical="center"/>
    </xf>
    <xf numFmtId="0" fontId="69" fillId="0" borderId="0" xfId="0" applyFont="1"/>
    <xf numFmtId="0" fontId="76" fillId="0" borderId="26" xfId="0" applyFont="1" applyBorder="1" applyAlignment="1">
      <alignment vertical="center"/>
    </xf>
    <xf numFmtId="0" fontId="77" fillId="0" borderId="25" xfId="0" applyFont="1" applyBorder="1" applyAlignment="1">
      <alignment horizontal="center" vertical="center"/>
    </xf>
    <xf numFmtId="178" fontId="77" fillId="0" borderId="25" xfId="0" applyNumberFormat="1" applyFont="1" applyBorder="1" applyAlignment="1">
      <alignment horizontal="center" vertical="center"/>
    </xf>
    <xf numFmtId="16" fontId="77" fillId="0" borderId="25" xfId="0" applyNumberFormat="1" applyFont="1" applyBorder="1" applyAlignment="1">
      <alignment horizontal="center" vertical="center"/>
    </xf>
    <xf numFmtId="0" fontId="77" fillId="0" borderId="26" xfId="0" applyFont="1" applyBorder="1" applyAlignment="1">
      <alignment horizontal="center" vertical="center"/>
    </xf>
    <xf numFmtId="0" fontId="2" fillId="0" borderId="0" xfId="1" applyNumberFormat="1" applyFont="1" applyFill="1" applyBorder="1" applyAlignment="1"/>
    <xf numFmtId="0" fontId="34" fillId="4" borderId="26" xfId="1" applyNumberFormat="1" applyFont="1" applyFill="1" applyBorder="1" applyAlignment="1">
      <alignment vertical="center" wrapText="1"/>
    </xf>
    <xf numFmtId="3" fontId="34" fillId="4" borderId="25" xfId="1" applyNumberFormat="1" applyFont="1" applyFill="1" applyBorder="1" applyAlignment="1">
      <alignment horizontal="center" vertical="center" wrapText="1"/>
    </xf>
    <xf numFmtId="3" fontId="34" fillId="4" borderId="35" xfId="1" applyNumberFormat="1" applyFont="1" applyFill="1" applyBorder="1" applyAlignment="1">
      <alignment horizontal="center" vertical="center" wrapText="1"/>
    </xf>
    <xf numFmtId="0" fontId="80" fillId="2" borderId="0" xfId="1" applyNumberFormat="1" applyFont="1" applyFill="1" applyBorder="1" applyAlignment="1"/>
    <xf numFmtId="0" fontId="81" fillId="4" borderId="26" xfId="1" applyNumberFormat="1" applyFont="1" applyFill="1" applyBorder="1" applyAlignment="1">
      <alignment vertical="center" wrapText="1"/>
    </xf>
    <xf numFmtId="3" fontId="34" fillId="4" borderId="25" xfId="1" applyNumberFormat="1" applyFont="1" applyFill="1" applyBorder="1" applyAlignment="1">
      <alignment horizontal="center" vertical="center"/>
    </xf>
    <xf numFmtId="3" fontId="34" fillId="4" borderId="35" xfId="1" applyNumberFormat="1" applyFont="1" applyFill="1" applyBorder="1" applyAlignment="1">
      <alignment horizontal="center" vertical="center"/>
    </xf>
    <xf numFmtId="0" fontId="10" fillId="0" borderId="26" xfId="0" applyFont="1" applyBorder="1" applyAlignment="1">
      <alignment vertical="center" wrapText="1"/>
    </xf>
    <xf numFmtId="0" fontId="30" fillId="3" borderId="0" xfId="1" applyNumberFormat="1" applyFont="1" applyFill="1" applyBorder="1" applyAlignment="1">
      <alignment vertical="center"/>
    </xf>
    <xf numFmtId="3" fontId="34" fillId="4" borderId="25" xfId="1" applyNumberFormat="1" applyFont="1" applyFill="1" applyBorder="1" applyAlignment="1">
      <alignment horizontal="center" vertical="center" wrapText="1"/>
    </xf>
    <xf numFmtId="0" fontId="80" fillId="2" borderId="0" xfId="1" applyNumberFormat="1" applyFont="1" applyFill="1" applyBorder="1" applyAlignment="1">
      <alignment horizontal="left" vertical="center" wrapText="1"/>
    </xf>
  </cellXfs>
  <cellStyles count="2">
    <cellStyle name="Επεξηγηματικό κείμενο" xfId="1" builtinId="53" customBuiltin="1"/>
    <cellStyle name="Κανονικό" xfId="0" builtinId="0"/>
  </cellStyles>
  <dxfs count="0"/>
  <tableStyles count="0" defaultTableStyle="TableStyleMedium2" defaultPivotStyle="PivotStyleLight16"/>
  <colors>
    <indexedColors>
      <rgbColor rgb="FF000000"/>
      <rgbColor rgb="FFFFFFFF"/>
      <rgbColor rgb="FFFF0000"/>
      <rgbColor rgb="FF00FF00"/>
      <rgbColor rgb="FF0000D4"/>
      <rgbColor rgb="FFFFFF00"/>
      <rgbColor rgb="FFFF00FF"/>
      <rgbColor rgb="FF00FFFF"/>
      <rgbColor rgb="FF800000"/>
      <rgbColor rgb="FF008000"/>
      <rgbColor rgb="FF000080"/>
      <rgbColor rgb="FF948A54"/>
      <rgbColor rgb="FF800080"/>
      <rgbColor rgb="FF008080"/>
      <rgbColor rgb="FFC4BD97"/>
      <rgbColor rgb="FF808080"/>
      <rgbColor rgb="FF9999FF"/>
      <rgbColor rgb="FF993366"/>
      <rgbColor rgb="FFEEECE1"/>
      <rgbColor rgb="FFCCFFFF"/>
      <rgbColor rgb="FF660066"/>
      <rgbColor rgb="FFFF8080"/>
      <rgbColor rgb="FF0070C0"/>
      <rgbColor rgb="FFDFDFE0"/>
      <rgbColor rgb="FF000080"/>
      <rgbColor rgb="FFFF00FF"/>
      <rgbColor rgb="FFFCF305"/>
      <rgbColor rgb="FF00FFFF"/>
      <rgbColor rgb="FF800080"/>
      <rgbColor rgb="FF800000"/>
      <rgbColor rgb="FF008080"/>
      <rgbColor rgb="FF0000FF"/>
      <rgbColor rgb="FF00CCFF"/>
      <rgbColor rgb="FFCCFFFF"/>
      <rgbColor rgb="FFCCFFCC"/>
      <rgbColor rgb="FFFFFF99"/>
      <rgbColor rgb="FF8EB4E3"/>
      <rgbColor rgb="FFFF99CC"/>
      <rgbColor rgb="FFCC99FF"/>
      <rgbColor rgb="FFDDD9C3"/>
      <rgbColor rgb="FF3366FF"/>
      <rgbColor rgb="FF33CCCC"/>
      <rgbColor rgb="FF99CC00"/>
      <rgbColor rgb="FFFFCC00"/>
      <rgbColor rgb="FFFF9900"/>
      <rgbColor rgb="FFFF6600"/>
      <rgbColor rgb="FF666699"/>
      <rgbColor rgb="FF7F7F7F"/>
      <rgbColor rgb="FF003366"/>
      <rgbColor rgb="FF339966"/>
      <rgbColor rgb="FF003300"/>
      <rgbColor rgb="FF333300"/>
      <rgbColor rgb="FFDD0806"/>
      <rgbColor rgb="FF993366"/>
      <rgbColor rgb="FF3333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absolute">
    <xdr:from>
      <xdr:col>6</xdr:col>
      <xdr:colOff>955080</xdr:colOff>
      <xdr:row>0</xdr:row>
      <xdr:rowOff>28440</xdr:rowOff>
    </xdr:from>
    <xdr:to>
      <xdr:col>6</xdr:col>
      <xdr:colOff>1348560</xdr:colOff>
      <xdr:row>0</xdr:row>
      <xdr:rowOff>422280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flipH="1">
          <a:off x="10080000" y="28440"/>
          <a:ext cx="393480" cy="39384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gn="ctr">
            <a:lnSpc>
              <a:spcPct val="100000"/>
            </a:lnSpc>
          </a:pPr>
          <a:r>
            <a:rPr lang="el-GR" sz="3200" b="1" i="1" strike="noStrike" spc="-1">
              <a:solidFill>
                <a:srgbClr val="FFFFFF"/>
              </a:solidFill>
              <a:uFill>
                <a:solidFill>
                  <a:srgbClr val="FFFFFF"/>
                </a:solidFill>
              </a:uFill>
              <a:latin typeface="Opel Sans Condensed"/>
            </a:rPr>
            <a:t>1</a:t>
          </a:r>
          <a:endParaRPr lang="el-GR"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716760</xdr:colOff>
      <xdr:row>0</xdr:row>
      <xdr:rowOff>12960</xdr:rowOff>
    </xdr:from>
    <xdr:to>
      <xdr:col>4</xdr:col>
      <xdr:colOff>1092240</xdr:colOff>
      <xdr:row>0</xdr:row>
      <xdr:rowOff>391680</xdr:rowOff>
    </xdr:to>
    <xdr:sp macro="" textlink="">
      <xdr:nvSpPr>
        <xdr:cNvPr id="3" name="CustomShape 1">
          <a:extLst>
            <a:ext uri="{FF2B5EF4-FFF2-40B4-BE49-F238E27FC236}">
              <a16:creationId xmlns:a16="http://schemas.microsoft.com/office/drawing/2014/main" id="{00000000-0008-0000-0200-000003000000}"/>
            </a:ext>
          </a:extLst>
        </xdr:cNvPr>
        <xdr:cNvSpPr/>
      </xdr:nvSpPr>
      <xdr:spPr>
        <a:xfrm flipH="1">
          <a:off x="13442040" y="12960"/>
          <a:ext cx="375480" cy="37872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gn="ctr">
            <a:lnSpc>
              <a:spcPct val="100000"/>
            </a:lnSpc>
          </a:pPr>
          <a:r>
            <a:rPr lang="el-GR" sz="2400" b="1" i="1" strike="noStrike" spc="-1">
              <a:solidFill>
                <a:srgbClr val="FFFFFF"/>
              </a:solidFill>
              <a:uFill>
                <a:solidFill>
                  <a:srgbClr val="FFFFFF"/>
                </a:solidFill>
              </a:uFill>
              <a:latin typeface="Opel Sans Condensed"/>
            </a:rPr>
            <a:t>2</a:t>
          </a:r>
          <a:endParaRPr lang="el-GR"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6445800</xdr:colOff>
      <xdr:row>21</xdr:row>
      <xdr:rowOff>31320</xdr:rowOff>
    </xdr:from>
    <xdr:to>
      <xdr:col>0</xdr:col>
      <xdr:colOff>6873840</xdr:colOff>
      <xdr:row>22</xdr:row>
      <xdr:rowOff>1080</xdr:rowOff>
    </xdr:to>
    <xdr:pic>
      <xdr:nvPicPr>
        <xdr:cNvPr id="4" name="Picture 66">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rcRect l="21592" t="10124" r="23787" b="10124"/>
        <a:stretch/>
      </xdr:blipFill>
      <xdr:spPr>
        <a:xfrm>
          <a:off x="6445800" y="6761520"/>
          <a:ext cx="428040" cy="446040"/>
        </a:xfrm>
        <a:prstGeom prst="rect">
          <a:avLst/>
        </a:prstGeom>
        <a:ln>
          <a:noFill/>
        </a:ln>
      </xdr:spPr>
    </xdr:pic>
    <xdr:clientData/>
  </xdr:twoCellAnchor>
  <xdr:twoCellAnchor editAs="oneCell">
    <xdr:from>
      <xdr:col>0</xdr:col>
      <xdr:colOff>6441120</xdr:colOff>
      <xdr:row>23</xdr:row>
      <xdr:rowOff>29520</xdr:rowOff>
    </xdr:from>
    <xdr:to>
      <xdr:col>0</xdr:col>
      <xdr:colOff>6877080</xdr:colOff>
      <xdr:row>23</xdr:row>
      <xdr:rowOff>472680</xdr:rowOff>
    </xdr:to>
    <xdr:pic>
      <xdr:nvPicPr>
        <xdr:cNvPr id="5" name="Picture 67">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rcRect l="22028" t="10752" r="24224" b="10752"/>
        <a:stretch/>
      </xdr:blipFill>
      <xdr:spPr>
        <a:xfrm>
          <a:off x="6441120" y="7712280"/>
          <a:ext cx="435960" cy="443160"/>
        </a:xfrm>
        <a:prstGeom prst="rect">
          <a:avLst/>
        </a:prstGeom>
        <a:ln>
          <a:noFill/>
        </a:ln>
      </xdr:spPr>
    </xdr:pic>
    <xdr:clientData/>
  </xdr:twoCellAnchor>
  <xdr:twoCellAnchor editAs="oneCell">
    <xdr:from>
      <xdr:col>0</xdr:col>
      <xdr:colOff>6445800</xdr:colOff>
      <xdr:row>22</xdr:row>
      <xdr:rowOff>39240</xdr:rowOff>
    </xdr:from>
    <xdr:to>
      <xdr:col>0</xdr:col>
      <xdr:colOff>6906600</xdr:colOff>
      <xdr:row>22</xdr:row>
      <xdr:rowOff>471960</xdr:rowOff>
    </xdr:to>
    <xdr:pic>
      <xdr:nvPicPr>
        <xdr:cNvPr id="6" name="Picture 7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a:srcRect l="19895" t="7726" r="22699" b="12823"/>
        <a:stretch/>
      </xdr:blipFill>
      <xdr:spPr>
        <a:xfrm>
          <a:off x="6445800" y="7245720"/>
          <a:ext cx="460800" cy="432720"/>
        </a:xfrm>
        <a:prstGeom prst="rect">
          <a:avLst/>
        </a:prstGeom>
        <a:ln>
          <a:noFill/>
        </a:ln>
      </xdr:spPr>
    </xdr:pic>
    <xdr:clientData/>
  </xdr:twoCellAnchor>
  <xdr:twoCellAnchor editAs="oneCell">
    <xdr:from>
      <xdr:col>0</xdr:col>
      <xdr:colOff>6445800</xdr:colOff>
      <xdr:row>25</xdr:row>
      <xdr:rowOff>45720</xdr:rowOff>
    </xdr:from>
    <xdr:to>
      <xdr:col>0</xdr:col>
      <xdr:colOff>6915600</xdr:colOff>
      <xdr:row>26</xdr:row>
      <xdr:rowOff>12600</xdr:rowOff>
    </xdr:to>
    <xdr:pic>
      <xdr:nvPicPr>
        <xdr:cNvPr id="7" name="Picture 72">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4"/>
        <a:srcRect l="22953" t="13189" r="23475" b="13234"/>
        <a:stretch/>
      </xdr:blipFill>
      <xdr:spPr>
        <a:xfrm>
          <a:off x="6445800" y="8681040"/>
          <a:ext cx="469800" cy="443160"/>
        </a:xfrm>
        <a:prstGeom prst="rect">
          <a:avLst/>
        </a:prstGeom>
        <a:ln>
          <a:noFill/>
        </a:ln>
      </xdr:spPr>
    </xdr:pic>
    <xdr:clientData/>
  </xdr:twoCellAnchor>
  <xdr:twoCellAnchor editAs="oneCell">
    <xdr:from>
      <xdr:col>0</xdr:col>
      <xdr:colOff>6445800</xdr:colOff>
      <xdr:row>24</xdr:row>
      <xdr:rowOff>10800</xdr:rowOff>
    </xdr:from>
    <xdr:to>
      <xdr:col>0</xdr:col>
      <xdr:colOff>6897240</xdr:colOff>
      <xdr:row>24</xdr:row>
      <xdr:rowOff>469080</xdr:rowOff>
    </xdr:to>
    <xdr:pic>
      <xdr:nvPicPr>
        <xdr:cNvPr id="8" name="Picture 73">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5"/>
        <a:srcRect l="23729" t="11040" r="26533" b="16114"/>
        <a:stretch/>
      </xdr:blipFill>
      <xdr:spPr>
        <a:xfrm>
          <a:off x="6445800" y="8169840"/>
          <a:ext cx="451440" cy="458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546120</xdr:colOff>
      <xdr:row>0</xdr:row>
      <xdr:rowOff>31320</xdr:rowOff>
    </xdr:from>
    <xdr:to>
      <xdr:col>12</xdr:col>
      <xdr:colOff>3240</xdr:colOff>
      <xdr:row>0</xdr:row>
      <xdr:rowOff>409320</xdr:rowOff>
    </xdr:to>
    <xdr:sp macro="" textlink="">
      <xdr:nvSpPr>
        <xdr:cNvPr id="9" name="CustomShape 1">
          <a:extLst>
            <a:ext uri="{FF2B5EF4-FFF2-40B4-BE49-F238E27FC236}">
              <a16:creationId xmlns:a16="http://schemas.microsoft.com/office/drawing/2014/main" id="{00000000-0008-0000-0300-000009000000}"/>
            </a:ext>
          </a:extLst>
        </xdr:cNvPr>
        <xdr:cNvSpPr/>
      </xdr:nvSpPr>
      <xdr:spPr>
        <a:xfrm>
          <a:off x="16205040" y="31320"/>
          <a:ext cx="409680" cy="37800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gn="ctr">
            <a:lnSpc>
              <a:spcPct val="100000"/>
            </a:lnSpc>
          </a:pPr>
          <a:r>
            <a:rPr lang="el-GR" sz="2400" b="0" i="1" strike="noStrike" spc="-1">
              <a:solidFill>
                <a:srgbClr val="FFFFFF"/>
              </a:solidFill>
              <a:uFill>
                <a:solidFill>
                  <a:srgbClr val="FFFFFF"/>
                </a:solidFill>
              </a:uFill>
              <a:latin typeface="Opel Sans Condensed"/>
            </a:rPr>
            <a:t>3</a:t>
          </a:r>
          <a:endParaRPr lang="el-GR"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1749600</xdr:colOff>
      <xdr:row>1</xdr:row>
      <xdr:rowOff>3240</xdr:rowOff>
    </xdr:from>
    <xdr:to>
      <xdr:col>3</xdr:col>
      <xdr:colOff>2119320</xdr:colOff>
      <xdr:row>1</xdr:row>
      <xdr:rowOff>402840</xdr:rowOff>
    </xdr:to>
    <xdr:sp macro="" textlink="">
      <xdr:nvSpPr>
        <xdr:cNvPr id="10" name="CustomShape 1">
          <a:extLst>
            <a:ext uri="{FF2B5EF4-FFF2-40B4-BE49-F238E27FC236}">
              <a16:creationId xmlns:a16="http://schemas.microsoft.com/office/drawing/2014/main" id="{00000000-0008-0000-0400-00000A000000}"/>
            </a:ext>
          </a:extLst>
        </xdr:cNvPr>
        <xdr:cNvSpPr/>
      </xdr:nvSpPr>
      <xdr:spPr>
        <a:xfrm>
          <a:off x="11398320" y="164880"/>
          <a:ext cx="369720" cy="39960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gn="ctr">
            <a:lnSpc>
              <a:spcPct val="100000"/>
            </a:lnSpc>
          </a:pPr>
          <a:r>
            <a:rPr lang="el-GR" sz="2400" b="0" i="1" strike="noStrike" spc="-1">
              <a:solidFill>
                <a:srgbClr val="FFFFFF"/>
              </a:solidFill>
              <a:uFill>
                <a:solidFill>
                  <a:srgbClr val="FFFFFF"/>
                </a:solidFill>
              </a:uFill>
              <a:latin typeface="Opel Sans Condensed"/>
            </a:rPr>
            <a:t>4</a:t>
          </a:r>
          <a:endParaRPr lang="el-GR" sz="12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7</xdr:col>
      <xdr:colOff>984960</xdr:colOff>
      <xdr:row>0</xdr:row>
      <xdr:rowOff>23400</xdr:rowOff>
    </xdr:from>
    <xdr:to>
      <xdr:col>7</xdr:col>
      <xdr:colOff>1438200</xdr:colOff>
      <xdr:row>0</xdr:row>
      <xdr:rowOff>475920</xdr:rowOff>
    </xdr:to>
    <xdr:sp macro="" textlink="">
      <xdr:nvSpPr>
        <xdr:cNvPr id="11" name="CustomShape 1">
          <a:extLst>
            <a:ext uri="{FF2B5EF4-FFF2-40B4-BE49-F238E27FC236}">
              <a16:creationId xmlns:a16="http://schemas.microsoft.com/office/drawing/2014/main" id="{00000000-0008-0000-0500-00000B000000}"/>
            </a:ext>
          </a:extLst>
        </xdr:cNvPr>
        <xdr:cNvSpPr/>
      </xdr:nvSpPr>
      <xdr:spPr>
        <a:xfrm>
          <a:off x="11605320" y="23400"/>
          <a:ext cx="453240" cy="45252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gn="ctr">
            <a:lnSpc>
              <a:spcPct val="100000"/>
            </a:lnSpc>
          </a:pPr>
          <a:r>
            <a:rPr lang="el-GR" sz="2400" b="0" i="1" strike="noStrike" spc="-1">
              <a:solidFill>
                <a:srgbClr val="FFFFFF"/>
              </a:solidFill>
              <a:uFill>
                <a:solidFill>
                  <a:srgbClr val="FFFFFF"/>
                </a:solidFill>
              </a:uFill>
              <a:latin typeface="Opel Sans Condensed"/>
            </a:rPr>
            <a:t>5</a:t>
          </a:r>
          <a:endParaRPr lang="el-GR" sz="12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9360</xdr:rowOff>
    </xdr:from>
    <xdr:to>
      <xdr:col>0</xdr:col>
      <xdr:colOff>360</xdr:colOff>
      <xdr:row>4</xdr:row>
      <xdr:rowOff>132120</xdr:rowOff>
    </xdr:to>
    <xdr:sp macro="" textlink="">
      <xdr:nvSpPr>
        <xdr:cNvPr id="12" name="CustomShape 1">
          <a:extLst>
            <a:ext uri="{FF2B5EF4-FFF2-40B4-BE49-F238E27FC236}">
              <a16:creationId xmlns:a16="http://schemas.microsoft.com/office/drawing/2014/main" id="{00000000-0008-0000-0600-00000C000000}"/>
            </a:ext>
          </a:extLst>
        </xdr:cNvPr>
        <xdr:cNvSpPr/>
      </xdr:nvSpPr>
      <xdr:spPr>
        <a:xfrm>
          <a:off x="0" y="9360"/>
          <a:ext cx="360" cy="1227600"/>
        </a:xfrm>
        <a:prstGeom prst="rect">
          <a:avLst/>
        </a:prstGeom>
        <a:solidFill>
          <a:srgbClr val="777777"/>
        </a:solidFill>
        <a:ln w="9360">
          <a:noFill/>
        </a:ln>
      </xdr:spPr>
      <xdr:style>
        <a:lnRef idx="0">
          <a:scrgbClr r="0" g="0" b="0"/>
        </a:lnRef>
        <a:fillRef idx="0">
          <a:scrgbClr r="0" g="0" b="0"/>
        </a:fillRef>
        <a:effectRef idx="0">
          <a:scrgbClr r="0" g="0" b="0"/>
        </a:effectRef>
        <a:fontRef idx="minor"/>
      </xdr:style>
      <xdr:txBody>
        <a:bodyPr tIns="91440" bIns="0"/>
        <a:lstStyle/>
        <a:p>
          <a:pPr algn="ctr">
            <a:lnSpc>
              <a:spcPct val="100000"/>
            </a:lnSpc>
          </a:pPr>
          <a:r>
            <a:rPr lang="el-GR" sz="3200" b="1" strike="noStrike" spc="-1">
              <a:solidFill>
                <a:srgbClr val="FFFFFF"/>
              </a:solidFill>
              <a:uFill>
                <a:solidFill>
                  <a:srgbClr val="FFFFFF"/>
                </a:solidFill>
              </a:uFill>
              <a:latin typeface="Opel Sans"/>
            </a:rPr>
            <a:t>7</a:t>
          </a:r>
          <a:endParaRPr lang="el-GR" sz="1200" b="0" strike="noStrike" spc="-1">
            <a:solidFill>
              <a:srgbClr val="000000"/>
            </a:solidFill>
            <a:uFill>
              <a:solidFill>
                <a:srgbClr val="FFFFFF"/>
              </a:solidFill>
            </a:uFill>
            <a:latin typeface="Times New Roman"/>
          </a:endParaRPr>
        </a:p>
      </xdr:txBody>
    </xdr:sp>
    <xdr:clientData/>
  </xdr:twoCellAnchor>
  <xdr:twoCellAnchor editAs="oneCell">
    <xdr:from>
      <xdr:col>7</xdr:col>
      <xdr:colOff>2265840</xdr:colOff>
      <xdr:row>0</xdr:row>
      <xdr:rowOff>0</xdr:rowOff>
    </xdr:from>
    <xdr:to>
      <xdr:col>7</xdr:col>
      <xdr:colOff>2712960</xdr:colOff>
      <xdr:row>0</xdr:row>
      <xdr:rowOff>605880</xdr:rowOff>
    </xdr:to>
    <xdr:sp macro="" textlink="">
      <xdr:nvSpPr>
        <xdr:cNvPr id="13" name="CustomShape 1">
          <a:extLst>
            <a:ext uri="{FF2B5EF4-FFF2-40B4-BE49-F238E27FC236}">
              <a16:creationId xmlns:a16="http://schemas.microsoft.com/office/drawing/2014/main" id="{00000000-0008-0000-0600-00000D000000}"/>
            </a:ext>
          </a:extLst>
        </xdr:cNvPr>
        <xdr:cNvSpPr/>
      </xdr:nvSpPr>
      <xdr:spPr>
        <a:xfrm>
          <a:off x="17858160" y="0"/>
          <a:ext cx="447120" cy="605880"/>
        </a:xfrm>
        <a:prstGeom prst="rect">
          <a:avLst/>
        </a:prstGeom>
        <a:solidFill>
          <a:schemeClr val="bg2">
            <a:lumMod val="25000"/>
          </a:schemeClr>
        </a:solidFill>
        <a:ln w="9360">
          <a:noFill/>
        </a:ln>
      </xdr:spPr>
      <xdr:style>
        <a:lnRef idx="0">
          <a:scrgbClr r="0" g="0" b="0"/>
        </a:lnRef>
        <a:fillRef idx="0">
          <a:scrgbClr r="0" g="0" b="0"/>
        </a:fillRef>
        <a:effectRef idx="0">
          <a:scrgbClr r="0" g="0" b="0"/>
        </a:effectRef>
        <a:fontRef idx="minor"/>
      </xdr:style>
      <xdr:txBody>
        <a:bodyPr tIns="91440" bIns="0" anchor="ctr"/>
        <a:lstStyle/>
        <a:p>
          <a:pPr algn="ctr">
            <a:lnSpc>
              <a:spcPct val="100000"/>
            </a:lnSpc>
          </a:pPr>
          <a:r>
            <a:rPr lang="el-GR" sz="2400" b="0" i="1" strike="noStrike" spc="-1">
              <a:solidFill>
                <a:srgbClr val="FFFFFF"/>
              </a:solidFill>
              <a:uFill>
                <a:solidFill>
                  <a:srgbClr val="FFFFFF"/>
                </a:solidFill>
              </a:uFill>
              <a:latin typeface="Opel Sans Condensed"/>
            </a:rPr>
            <a:t>6</a:t>
          </a:r>
          <a:endParaRPr lang="el-GR"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461160</xdr:colOff>
      <xdr:row>1</xdr:row>
      <xdr:rowOff>115560</xdr:rowOff>
    </xdr:from>
    <xdr:to>
      <xdr:col>6</xdr:col>
      <xdr:colOff>28440</xdr:colOff>
      <xdr:row>19</xdr:row>
      <xdr:rowOff>542880</xdr:rowOff>
    </xdr:to>
    <xdr:pic>
      <xdr:nvPicPr>
        <xdr:cNvPr id="14" name="Picture 3">
          <a:extLst>
            <a:ext uri="{FF2B5EF4-FFF2-40B4-BE49-F238E27FC236}">
              <a16:creationId xmlns:a16="http://schemas.microsoft.com/office/drawing/2014/main" id="{00000000-0008-0000-0600-00000E000000}"/>
            </a:ext>
          </a:extLst>
        </xdr:cNvPr>
        <xdr:cNvPicPr/>
      </xdr:nvPicPr>
      <xdr:blipFill>
        <a:blip xmlns:r="http://schemas.openxmlformats.org/officeDocument/2006/relationships" r:embed="rId1"/>
        <a:stretch/>
      </xdr:blipFill>
      <xdr:spPr>
        <a:xfrm>
          <a:off x="461160" y="734400"/>
          <a:ext cx="13854600" cy="334224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57240</xdr:colOff>
      <xdr:row>2</xdr:row>
      <xdr:rowOff>0</xdr:rowOff>
    </xdr:from>
    <xdr:to>
      <xdr:col>3</xdr:col>
      <xdr:colOff>-17768160</xdr:colOff>
      <xdr:row>2</xdr:row>
      <xdr:rowOff>256680</xdr:rowOff>
    </xdr:to>
    <xdr:pic>
      <xdr:nvPicPr>
        <xdr:cNvPr id="15" name="Picture 1">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a:stretch/>
      </xdr:blipFill>
      <xdr:spPr>
        <a:xfrm>
          <a:off x="6029280" y="876240"/>
          <a:ext cx="360000" cy="256680"/>
        </a:xfrm>
        <a:prstGeom prst="rect">
          <a:avLst/>
        </a:prstGeom>
        <a:ln>
          <a:noFill/>
        </a:ln>
      </xdr:spPr>
    </xdr:pic>
    <xdr:clientData/>
  </xdr:twoCellAnchor>
  <xdr:twoCellAnchor editAs="oneCell">
    <xdr:from>
      <xdr:col>3</xdr:col>
      <xdr:colOff>57240</xdr:colOff>
      <xdr:row>2</xdr:row>
      <xdr:rowOff>0</xdr:rowOff>
    </xdr:from>
    <xdr:to>
      <xdr:col>3</xdr:col>
      <xdr:colOff>-17768160</xdr:colOff>
      <xdr:row>2</xdr:row>
      <xdr:rowOff>256680</xdr:rowOff>
    </xdr:to>
    <xdr:pic>
      <xdr:nvPicPr>
        <xdr:cNvPr id="16" name="Picture 3">
          <a:extLst>
            <a:ext uri="{FF2B5EF4-FFF2-40B4-BE49-F238E27FC236}">
              <a16:creationId xmlns:a16="http://schemas.microsoft.com/office/drawing/2014/main" id="{00000000-0008-0000-0700-000010000000}"/>
            </a:ext>
          </a:extLst>
        </xdr:cNvPr>
        <xdr:cNvPicPr/>
      </xdr:nvPicPr>
      <xdr:blipFill>
        <a:blip xmlns:r="http://schemas.openxmlformats.org/officeDocument/2006/relationships" r:embed="rId1"/>
        <a:stretch/>
      </xdr:blipFill>
      <xdr:spPr>
        <a:xfrm>
          <a:off x="6029280" y="876240"/>
          <a:ext cx="360000" cy="256680"/>
        </a:xfrm>
        <a:prstGeom prst="rect">
          <a:avLst/>
        </a:prstGeom>
        <a:ln>
          <a:noFill/>
        </a:ln>
      </xdr:spPr>
    </xdr:pic>
    <xdr:clientData/>
  </xdr:twoCellAnchor>
  <xdr:twoCellAnchor editAs="oneCell">
    <xdr:from>
      <xdr:col>3</xdr:col>
      <xdr:colOff>447840</xdr:colOff>
      <xdr:row>2</xdr:row>
      <xdr:rowOff>0</xdr:rowOff>
    </xdr:from>
    <xdr:to>
      <xdr:col>3</xdr:col>
      <xdr:colOff>-17768160</xdr:colOff>
      <xdr:row>2</xdr:row>
      <xdr:rowOff>256680</xdr:rowOff>
    </xdr:to>
    <xdr:pic>
      <xdr:nvPicPr>
        <xdr:cNvPr id="17" name="Picture 4">
          <a:extLst>
            <a:ext uri="{FF2B5EF4-FFF2-40B4-BE49-F238E27FC236}">
              <a16:creationId xmlns:a16="http://schemas.microsoft.com/office/drawing/2014/main" id="{00000000-0008-0000-0700-000011000000}"/>
            </a:ext>
          </a:extLst>
        </xdr:cNvPr>
        <xdr:cNvPicPr/>
      </xdr:nvPicPr>
      <xdr:blipFill>
        <a:blip xmlns:r="http://schemas.openxmlformats.org/officeDocument/2006/relationships" r:embed="rId2"/>
        <a:stretch/>
      </xdr:blipFill>
      <xdr:spPr>
        <a:xfrm>
          <a:off x="6419880" y="876240"/>
          <a:ext cx="360000" cy="256680"/>
        </a:xfrm>
        <a:prstGeom prst="rect">
          <a:avLst/>
        </a:prstGeom>
        <a:ln>
          <a:noFill/>
        </a:ln>
      </xdr:spPr>
    </xdr:pic>
    <xdr:clientData/>
  </xdr:twoCellAnchor>
  <xdr:twoCellAnchor editAs="oneCell">
    <xdr:from>
      <xdr:col>3</xdr:col>
      <xdr:colOff>57240</xdr:colOff>
      <xdr:row>2</xdr:row>
      <xdr:rowOff>0</xdr:rowOff>
    </xdr:from>
    <xdr:to>
      <xdr:col>3</xdr:col>
      <xdr:colOff>-17768160</xdr:colOff>
      <xdr:row>2</xdr:row>
      <xdr:rowOff>256680</xdr:rowOff>
    </xdr:to>
    <xdr:pic>
      <xdr:nvPicPr>
        <xdr:cNvPr id="18" name="Picture 5">
          <a:extLst>
            <a:ext uri="{FF2B5EF4-FFF2-40B4-BE49-F238E27FC236}">
              <a16:creationId xmlns:a16="http://schemas.microsoft.com/office/drawing/2014/main" id="{00000000-0008-0000-0700-000012000000}"/>
            </a:ext>
          </a:extLst>
        </xdr:cNvPr>
        <xdr:cNvPicPr/>
      </xdr:nvPicPr>
      <xdr:blipFill>
        <a:blip xmlns:r="http://schemas.openxmlformats.org/officeDocument/2006/relationships" r:embed="rId2"/>
        <a:stretch/>
      </xdr:blipFill>
      <xdr:spPr>
        <a:xfrm>
          <a:off x="6029280" y="876240"/>
          <a:ext cx="360000" cy="256680"/>
        </a:xfrm>
        <a:prstGeom prst="rect">
          <a:avLst/>
        </a:prstGeom>
        <a:ln>
          <a:noFill/>
        </a:ln>
      </xdr:spPr>
    </xdr:pic>
    <xdr:clientData/>
  </xdr:twoCellAnchor>
  <xdr:twoCellAnchor editAs="oneCell">
    <xdr:from>
      <xdr:col>3</xdr:col>
      <xdr:colOff>47520</xdr:colOff>
      <xdr:row>2</xdr:row>
      <xdr:rowOff>0</xdr:rowOff>
    </xdr:from>
    <xdr:to>
      <xdr:col>3</xdr:col>
      <xdr:colOff>-17768160</xdr:colOff>
      <xdr:row>2</xdr:row>
      <xdr:rowOff>256680</xdr:rowOff>
    </xdr:to>
    <xdr:pic>
      <xdr:nvPicPr>
        <xdr:cNvPr id="19" name="Picture 6">
          <a:extLst>
            <a:ext uri="{FF2B5EF4-FFF2-40B4-BE49-F238E27FC236}">
              <a16:creationId xmlns:a16="http://schemas.microsoft.com/office/drawing/2014/main" id="{00000000-0008-0000-0700-000013000000}"/>
            </a:ext>
          </a:extLst>
        </xdr:cNvPr>
        <xdr:cNvPicPr/>
      </xdr:nvPicPr>
      <xdr:blipFill>
        <a:blip xmlns:r="http://schemas.openxmlformats.org/officeDocument/2006/relationships" r:embed="rId1"/>
        <a:stretch/>
      </xdr:blipFill>
      <xdr:spPr>
        <a:xfrm>
          <a:off x="6019560" y="876240"/>
          <a:ext cx="360000" cy="256680"/>
        </a:xfrm>
        <a:prstGeom prst="rect">
          <a:avLst/>
        </a:prstGeom>
        <a:ln>
          <a:noFill/>
        </a:ln>
      </xdr:spPr>
    </xdr:pic>
    <xdr:clientData/>
  </xdr:twoCellAnchor>
  <xdr:twoCellAnchor editAs="oneCell">
    <xdr:from>
      <xdr:col>3</xdr:col>
      <xdr:colOff>47520</xdr:colOff>
      <xdr:row>3</xdr:row>
      <xdr:rowOff>38160</xdr:rowOff>
    </xdr:from>
    <xdr:to>
      <xdr:col>3</xdr:col>
      <xdr:colOff>-17768160</xdr:colOff>
      <xdr:row>3</xdr:row>
      <xdr:rowOff>294840</xdr:rowOff>
    </xdr:to>
    <xdr:pic>
      <xdr:nvPicPr>
        <xdr:cNvPr id="20" name="Picture 7">
          <a:extLst>
            <a:ext uri="{FF2B5EF4-FFF2-40B4-BE49-F238E27FC236}">
              <a16:creationId xmlns:a16="http://schemas.microsoft.com/office/drawing/2014/main" id="{00000000-0008-0000-0700-000014000000}"/>
            </a:ext>
          </a:extLst>
        </xdr:cNvPr>
        <xdr:cNvPicPr/>
      </xdr:nvPicPr>
      <xdr:blipFill>
        <a:blip xmlns:r="http://schemas.openxmlformats.org/officeDocument/2006/relationships" r:embed="rId1"/>
        <a:stretch/>
      </xdr:blipFill>
      <xdr:spPr>
        <a:xfrm>
          <a:off x="6019560" y="1352520"/>
          <a:ext cx="360000" cy="256680"/>
        </a:xfrm>
        <a:prstGeom prst="rect">
          <a:avLst/>
        </a:prstGeom>
        <a:ln>
          <a:noFill/>
        </a:ln>
      </xdr:spPr>
    </xdr:pic>
    <xdr:clientData/>
  </xdr:twoCellAnchor>
  <xdr:twoCellAnchor editAs="oneCell">
    <xdr:from>
      <xdr:col>3</xdr:col>
      <xdr:colOff>438120</xdr:colOff>
      <xdr:row>3</xdr:row>
      <xdr:rowOff>38160</xdr:rowOff>
    </xdr:from>
    <xdr:to>
      <xdr:col>3</xdr:col>
      <xdr:colOff>-17768160</xdr:colOff>
      <xdr:row>3</xdr:row>
      <xdr:rowOff>294840</xdr:rowOff>
    </xdr:to>
    <xdr:pic>
      <xdr:nvPicPr>
        <xdr:cNvPr id="21" name="Picture 8">
          <a:extLst>
            <a:ext uri="{FF2B5EF4-FFF2-40B4-BE49-F238E27FC236}">
              <a16:creationId xmlns:a16="http://schemas.microsoft.com/office/drawing/2014/main" id="{00000000-0008-0000-0700-000015000000}"/>
            </a:ext>
          </a:extLst>
        </xdr:cNvPr>
        <xdr:cNvPicPr/>
      </xdr:nvPicPr>
      <xdr:blipFill>
        <a:blip xmlns:r="http://schemas.openxmlformats.org/officeDocument/2006/relationships" r:embed="rId2"/>
        <a:stretch/>
      </xdr:blipFill>
      <xdr:spPr>
        <a:xfrm>
          <a:off x="6410160" y="1352520"/>
          <a:ext cx="360000" cy="256680"/>
        </a:xfrm>
        <a:prstGeom prst="rect">
          <a:avLst/>
        </a:prstGeom>
        <a:ln>
          <a:noFill/>
        </a:ln>
      </xdr:spPr>
    </xdr:pic>
    <xdr:clientData/>
  </xdr:twoCellAnchor>
  <xdr:twoCellAnchor editAs="oneCell">
    <xdr:from>
      <xdr:col>3</xdr:col>
      <xdr:colOff>47520</xdr:colOff>
      <xdr:row>4</xdr:row>
      <xdr:rowOff>0</xdr:rowOff>
    </xdr:from>
    <xdr:to>
      <xdr:col>3</xdr:col>
      <xdr:colOff>-17768160</xdr:colOff>
      <xdr:row>4</xdr:row>
      <xdr:rowOff>256680</xdr:rowOff>
    </xdr:to>
    <xdr:pic>
      <xdr:nvPicPr>
        <xdr:cNvPr id="22" name="Picture 9">
          <a:extLst>
            <a:ext uri="{FF2B5EF4-FFF2-40B4-BE49-F238E27FC236}">
              <a16:creationId xmlns:a16="http://schemas.microsoft.com/office/drawing/2014/main" id="{00000000-0008-0000-0700-000016000000}"/>
            </a:ext>
          </a:extLst>
        </xdr:cNvPr>
        <xdr:cNvPicPr/>
      </xdr:nvPicPr>
      <xdr:blipFill>
        <a:blip xmlns:r="http://schemas.openxmlformats.org/officeDocument/2006/relationships" r:embed="rId1"/>
        <a:stretch/>
      </xdr:blipFill>
      <xdr:spPr>
        <a:xfrm>
          <a:off x="6019560" y="1752480"/>
          <a:ext cx="360000" cy="256680"/>
        </a:xfrm>
        <a:prstGeom prst="rect">
          <a:avLst/>
        </a:prstGeom>
        <a:ln>
          <a:noFill/>
        </a:ln>
      </xdr:spPr>
    </xdr:pic>
    <xdr:clientData/>
  </xdr:twoCellAnchor>
  <xdr:twoCellAnchor editAs="oneCell">
    <xdr:from>
      <xdr:col>3</xdr:col>
      <xdr:colOff>38160</xdr:colOff>
      <xdr:row>4</xdr:row>
      <xdr:rowOff>0</xdr:rowOff>
    </xdr:from>
    <xdr:to>
      <xdr:col>3</xdr:col>
      <xdr:colOff>-17768160</xdr:colOff>
      <xdr:row>4</xdr:row>
      <xdr:rowOff>256680</xdr:rowOff>
    </xdr:to>
    <xdr:pic>
      <xdr:nvPicPr>
        <xdr:cNvPr id="23" name="Picture 10">
          <a:extLst>
            <a:ext uri="{FF2B5EF4-FFF2-40B4-BE49-F238E27FC236}">
              <a16:creationId xmlns:a16="http://schemas.microsoft.com/office/drawing/2014/main" id="{00000000-0008-0000-0700-000017000000}"/>
            </a:ext>
          </a:extLst>
        </xdr:cNvPr>
        <xdr:cNvPicPr/>
      </xdr:nvPicPr>
      <xdr:blipFill>
        <a:blip xmlns:r="http://schemas.openxmlformats.org/officeDocument/2006/relationships" r:embed="rId1"/>
        <a:stretch/>
      </xdr:blipFill>
      <xdr:spPr>
        <a:xfrm>
          <a:off x="6010200" y="1752480"/>
          <a:ext cx="360000" cy="256680"/>
        </a:xfrm>
        <a:prstGeom prst="rect">
          <a:avLst/>
        </a:prstGeom>
        <a:ln>
          <a:noFill/>
        </a:ln>
      </xdr:spPr>
    </xdr:pic>
    <xdr:clientData/>
  </xdr:twoCellAnchor>
  <xdr:twoCellAnchor editAs="oneCell">
    <xdr:from>
      <xdr:col>0</xdr:col>
      <xdr:colOff>0</xdr:colOff>
      <xdr:row>0</xdr:row>
      <xdr:rowOff>9360</xdr:rowOff>
    </xdr:from>
    <xdr:to>
      <xdr:col>0</xdr:col>
      <xdr:colOff>360</xdr:colOff>
      <xdr:row>1</xdr:row>
      <xdr:rowOff>199440</xdr:rowOff>
    </xdr:to>
    <xdr:sp macro="" textlink="">
      <xdr:nvSpPr>
        <xdr:cNvPr id="24" name="CustomShape 1">
          <a:extLst>
            <a:ext uri="{FF2B5EF4-FFF2-40B4-BE49-F238E27FC236}">
              <a16:creationId xmlns:a16="http://schemas.microsoft.com/office/drawing/2014/main" id="{00000000-0008-0000-0700-000018000000}"/>
            </a:ext>
          </a:extLst>
        </xdr:cNvPr>
        <xdr:cNvSpPr/>
      </xdr:nvSpPr>
      <xdr:spPr>
        <a:xfrm>
          <a:off x="0" y="9360"/>
          <a:ext cx="360" cy="628200"/>
        </a:xfrm>
        <a:prstGeom prst="rect">
          <a:avLst/>
        </a:prstGeom>
        <a:solidFill>
          <a:srgbClr val="777777"/>
        </a:solidFill>
        <a:ln w="9360">
          <a:noFill/>
        </a:ln>
      </xdr:spPr>
      <xdr:style>
        <a:lnRef idx="0">
          <a:scrgbClr r="0" g="0" b="0"/>
        </a:lnRef>
        <a:fillRef idx="0">
          <a:scrgbClr r="0" g="0" b="0"/>
        </a:fillRef>
        <a:effectRef idx="0">
          <a:scrgbClr r="0" g="0" b="0"/>
        </a:effectRef>
        <a:fontRef idx="minor"/>
      </xdr:style>
      <xdr:txBody>
        <a:bodyPr tIns="91440" bIns="0"/>
        <a:lstStyle/>
        <a:p>
          <a:pPr algn="ctr">
            <a:lnSpc>
              <a:spcPct val="100000"/>
            </a:lnSpc>
          </a:pPr>
          <a:r>
            <a:rPr lang="el-GR" sz="3200" b="1" strike="noStrike" spc="-1">
              <a:solidFill>
                <a:srgbClr val="FFFFFF"/>
              </a:solidFill>
              <a:uFill>
                <a:solidFill>
                  <a:srgbClr val="FFFFFF"/>
                </a:solidFill>
              </a:uFill>
              <a:latin typeface="Opel Sans"/>
            </a:rPr>
            <a:t>6</a:t>
          </a:r>
          <a:endParaRPr lang="el-GR"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0</xdr:colOff>
      <xdr:row>0</xdr:row>
      <xdr:rowOff>9360</xdr:rowOff>
    </xdr:from>
    <xdr:to>
      <xdr:col>0</xdr:col>
      <xdr:colOff>360</xdr:colOff>
      <xdr:row>2</xdr:row>
      <xdr:rowOff>198360</xdr:rowOff>
    </xdr:to>
    <xdr:sp macro="" textlink="">
      <xdr:nvSpPr>
        <xdr:cNvPr id="25" name="CustomShape 1">
          <a:extLst>
            <a:ext uri="{FF2B5EF4-FFF2-40B4-BE49-F238E27FC236}">
              <a16:creationId xmlns:a16="http://schemas.microsoft.com/office/drawing/2014/main" id="{00000000-0008-0000-0700-000019000000}"/>
            </a:ext>
          </a:extLst>
        </xdr:cNvPr>
        <xdr:cNvSpPr/>
      </xdr:nvSpPr>
      <xdr:spPr>
        <a:xfrm>
          <a:off x="0" y="9360"/>
          <a:ext cx="360" cy="1065240"/>
        </a:xfrm>
        <a:prstGeom prst="rect">
          <a:avLst/>
        </a:prstGeom>
        <a:solidFill>
          <a:srgbClr val="777777"/>
        </a:solidFill>
        <a:ln w="9360">
          <a:noFill/>
        </a:ln>
      </xdr:spPr>
      <xdr:style>
        <a:lnRef idx="0">
          <a:scrgbClr r="0" g="0" b="0"/>
        </a:lnRef>
        <a:fillRef idx="0">
          <a:scrgbClr r="0" g="0" b="0"/>
        </a:fillRef>
        <a:effectRef idx="0">
          <a:scrgbClr r="0" g="0" b="0"/>
        </a:effectRef>
        <a:fontRef idx="minor"/>
      </xdr:style>
      <xdr:txBody>
        <a:bodyPr tIns="91440" bIns="0" anchor="ctr"/>
        <a:lstStyle/>
        <a:p>
          <a:pPr algn="ctr">
            <a:lnSpc>
              <a:spcPct val="100000"/>
            </a:lnSpc>
          </a:pPr>
          <a:r>
            <a:rPr lang="el-GR" sz="3000" b="1" strike="noStrike" spc="-1">
              <a:solidFill>
                <a:srgbClr val="FFFFFF"/>
              </a:solidFill>
              <a:uFill>
                <a:solidFill>
                  <a:srgbClr val="FFFFFF"/>
                </a:solidFill>
              </a:uFill>
              <a:latin typeface="Opel Sans"/>
            </a:rPr>
            <a:t>8</a:t>
          </a:r>
          <a:endParaRPr lang="el-GR"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9360</xdr:colOff>
      <xdr:row>3</xdr:row>
      <xdr:rowOff>123840</xdr:rowOff>
    </xdr:from>
    <xdr:to>
      <xdr:col>3</xdr:col>
      <xdr:colOff>389880</xdr:colOff>
      <xdr:row>3</xdr:row>
      <xdr:rowOff>380520</xdr:rowOff>
    </xdr:to>
    <xdr:pic>
      <xdr:nvPicPr>
        <xdr:cNvPr id="26" name="Picture 19">
          <a:extLst>
            <a:ext uri="{FF2B5EF4-FFF2-40B4-BE49-F238E27FC236}">
              <a16:creationId xmlns:a16="http://schemas.microsoft.com/office/drawing/2014/main" id="{00000000-0008-0000-0700-00001A000000}"/>
            </a:ext>
          </a:extLst>
        </xdr:cNvPr>
        <xdr:cNvPicPr/>
      </xdr:nvPicPr>
      <xdr:blipFill>
        <a:blip xmlns:r="http://schemas.openxmlformats.org/officeDocument/2006/relationships" r:embed="rId1"/>
        <a:stretch/>
      </xdr:blipFill>
      <xdr:spPr>
        <a:xfrm>
          <a:off x="5981400" y="1438200"/>
          <a:ext cx="380520" cy="256680"/>
        </a:xfrm>
        <a:prstGeom prst="rect">
          <a:avLst/>
        </a:prstGeom>
        <a:ln>
          <a:noFill/>
        </a:ln>
      </xdr:spPr>
    </xdr:pic>
    <xdr:clientData/>
  </xdr:twoCellAnchor>
  <xdr:twoCellAnchor editAs="oneCell">
    <xdr:from>
      <xdr:col>4</xdr:col>
      <xdr:colOff>740880</xdr:colOff>
      <xdr:row>0</xdr:row>
      <xdr:rowOff>21240</xdr:rowOff>
    </xdr:from>
    <xdr:to>
      <xdr:col>4</xdr:col>
      <xdr:colOff>1180800</xdr:colOff>
      <xdr:row>0</xdr:row>
      <xdr:rowOff>391320</xdr:rowOff>
    </xdr:to>
    <xdr:sp macro="" textlink="">
      <xdr:nvSpPr>
        <xdr:cNvPr id="27" name="CustomShape 1">
          <a:extLst>
            <a:ext uri="{FF2B5EF4-FFF2-40B4-BE49-F238E27FC236}">
              <a16:creationId xmlns:a16="http://schemas.microsoft.com/office/drawing/2014/main" id="{00000000-0008-0000-0700-00001B000000}"/>
            </a:ext>
          </a:extLst>
        </xdr:cNvPr>
        <xdr:cNvSpPr/>
      </xdr:nvSpPr>
      <xdr:spPr>
        <a:xfrm>
          <a:off x="8027280" y="21240"/>
          <a:ext cx="439920" cy="370080"/>
        </a:xfrm>
        <a:prstGeom prst="rect">
          <a:avLst/>
        </a:prstGeom>
        <a:solidFill>
          <a:schemeClr val="bg2">
            <a:lumMod val="25000"/>
          </a:schemeClr>
        </a:solidFill>
        <a:ln w="9360">
          <a:noFill/>
        </a:ln>
      </xdr:spPr>
      <xdr:style>
        <a:lnRef idx="0">
          <a:scrgbClr r="0" g="0" b="0"/>
        </a:lnRef>
        <a:fillRef idx="0">
          <a:scrgbClr r="0" g="0" b="0"/>
        </a:fillRef>
        <a:effectRef idx="0">
          <a:scrgbClr r="0" g="0" b="0"/>
        </a:effectRef>
        <a:fontRef idx="minor"/>
      </xdr:style>
      <xdr:txBody>
        <a:bodyPr tIns="91440" bIns="0" anchor="ctr"/>
        <a:lstStyle/>
        <a:p>
          <a:pPr algn="ctr">
            <a:lnSpc>
              <a:spcPct val="100000"/>
            </a:lnSpc>
          </a:pPr>
          <a:r>
            <a:rPr lang="el-GR" sz="2200" b="1" i="1" strike="noStrike" spc="-1">
              <a:solidFill>
                <a:srgbClr val="FFFFFF"/>
              </a:solidFill>
              <a:uFill>
                <a:solidFill>
                  <a:srgbClr val="FFFFFF"/>
                </a:solidFill>
              </a:uFill>
              <a:latin typeface="Opel Sans Condensed"/>
            </a:rPr>
            <a:t>7</a:t>
          </a:r>
          <a:endParaRPr lang="el-GR"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57240</xdr:colOff>
      <xdr:row>2</xdr:row>
      <xdr:rowOff>0</xdr:rowOff>
    </xdr:from>
    <xdr:to>
      <xdr:col>3</xdr:col>
      <xdr:colOff>-17768160</xdr:colOff>
      <xdr:row>2</xdr:row>
      <xdr:rowOff>256680</xdr:rowOff>
    </xdr:to>
    <xdr:pic>
      <xdr:nvPicPr>
        <xdr:cNvPr id="28" name="Picture 17">
          <a:extLst>
            <a:ext uri="{FF2B5EF4-FFF2-40B4-BE49-F238E27FC236}">
              <a16:creationId xmlns:a16="http://schemas.microsoft.com/office/drawing/2014/main" id="{00000000-0008-0000-0700-00001C000000}"/>
            </a:ext>
          </a:extLst>
        </xdr:cNvPr>
        <xdr:cNvPicPr/>
      </xdr:nvPicPr>
      <xdr:blipFill>
        <a:blip xmlns:r="http://schemas.openxmlformats.org/officeDocument/2006/relationships" r:embed="rId1"/>
        <a:stretch/>
      </xdr:blipFill>
      <xdr:spPr>
        <a:xfrm>
          <a:off x="6029280" y="876240"/>
          <a:ext cx="360000" cy="256680"/>
        </a:xfrm>
        <a:prstGeom prst="rect">
          <a:avLst/>
        </a:prstGeom>
        <a:ln>
          <a:noFill/>
        </a:ln>
      </xdr:spPr>
    </xdr:pic>
    <xdr:clientData/>
  </xdr:twoCellAnchor>
  <xdr:twoCellAnchor editAs="oneCell">
    <xdr:from>
      <xdr:col>3</xdr:col>
      <xdr:colOff>447840</xdr:colOff>
      <xdr:row>2</xdr:row>
      <xdr:rowOff>0</xdr:rowOff>
    </xdr:from>
    <xdr:to>
      <xdr:col>3</xdr:col>
      <xdr:colOff>-17768160</xdr:colOff>
      <xdr:row>2</xdr:row>
      <xdr:rowOff>256680</xdr:rowOff>
    </xdr:to>
    <xdr:pic>
      <xdr:nvPicPr>
        <xdr:cNvPr id="29" name="Picture 21">
          <a:extLst>
            <a:ext uri="{FF2B5EF4-FFF2-40B4-BE49-F238E27FC236}">
              <a16:creationId xmlns:a16="http://schemas.microsoft.com/office/drawing/2014/main" id="{00000000-0008-0000-0700-00001D000000}"/>
            </a:ext>
          </a:extLst>
        </xdr:cNvPr>
        <xdr:cNvPicPr/>
      </xdr:nvPicPr>
      <xdr:blipFill>
        <a:blip xmlns:r="http://schemas.openxmlformats.org/officeDocument/2006/relationships" r:embed="rId2"/>
        <a:stretch/>
      </xdr:blipFill>
      <xdr:spPr>
        <a:xfrm>
          <a:off x="6419880" y="876240"/>
          <a:ext cx="360000" cy="256680"/>
        </a:xfrm>
        <a:prstGeom prst="rect">
          <a:avLst/>
        </a:prstGeom>
        <a:ln>
          <a:noFill/>
        </a:ln>
      </xdr:spPr>
    </xdr:pic>
    <xdr:clientData/>
  </xdr:twoCellAnchor>
  <xdr:twoCellAnchor editAs="oneCell">
    <xdr:from>
      <xdr:col>3</xdr:col>
      <xdr:colOff>57240</xdr:colOff>
      <xdr:row>2</xdr:row>
      <xdr:rowOff>0</xdr:rowOff>
    </xdr:from>
    <xdr:to>
      <xdr:col>3</xdr:col>
      <xdr:colOff>-17768160</xdr:colOff>
      <xdr:row>2</xdr:row>
      <xdr:rowOff>256680</xdr:rowOff>
    </xdr:to>
    <xdr:pic>
      <xdr:nvPicPr>
        <xdr:cNvPr id="30" name="Picture 23">
          <a:extLst>
            <a:ext uri="{FF2B5EF4-FFF2-40B4-BE49-F238E27FC236}">
              <a16:creationId xmlns:a16="http://schemas.microsoft.com/office/drawing/2014/main" id="{00000000-0008-0000-0700-00001E000000}"/>
            </a:ext>
          </a:extLst>
        </xdr:cNvPr>
        <xdr:cNvPicPr/>
      </xdr:nvPicPr>
      <xdr:blipFill>
        <a:blip xmlns:r="http://schemas.openxmlformats.org/officeDocument/2006/relationships" r:embed="rId1"/>
        <a:stretch/>
      </xdr:blipFill>
      <xdr:spPr>
        <a:xfrm>
          <a:off x="6029280" y="876240"/>
          <a:ext cx="360000" cy="256680"/>
        </a:xfrm>
        <a:prstGeom prst="rect">
          <a:avLst/>
        </a:prstGeom>
        <a:ln>
          <a:noFill/>
        </a:ln>
      </xdr:spPr>
    </xdr:pic>
    <xdr:clientData/>
  </xdr:twoCellAnchor>
  <xdr:twoCellAnchor editAs="oneCell">
    <xdr:from>
      <xdr:col>3</xdr:col>
      <xdr:colOff>447840</xdr:colOff>
      <xdr:row>2</xdr:row>
      <xdr:rowOff>0</xdr:rowOff>
    </xdr:from>
    <xdr:to>
      <xdr:col>3</xdr:col>
      <xdr:colOff>-17768160</xdr:colOff>
      <xdr:row>2</xdr:row>
      <xdr:rowOff>256680</xdr:rowOff>
    </xdr:to>
    <xdr:pic>
      <xdr:nvPicPr>
        <xdr:cNvPr id="31" name="Picture 24">
          <a:extLst>
            <a:ext uri="{FF2B5EF4-FFF2-40B4-BE49-F238E27FC236}">
              <a16:creationId xmlns:a16="http://schemas.microsoft.com/office/drawing/2014/main" id="{00000000-0008-0000-0700-00001F000000}"/>
            </a:ext>
          </a:extLst>
        </xdr:cNvPr>
        <xdr:cNvPicPr/>
      </xdr:nvPicPr>
      <xdr:blipFill>
        <a:blip xmlns:r="http://schemas.openxmlformats.org/officeDocument/2006/relationships" r:embed="rId2"/>
        <a:stretch/>
      </xdr:blipFill>
      <xdr:spPr>
        <a:xfrm>
          <a:off x="6419880" y="876240"/>
          <a:ext cx="360000" cy="256680"/>
        </a:xfrm>
        <a:prstGeom prst="rect">
          <a:avLst/>
        </a:prstGeom>
        <a:ln>
          <a:noFill/>
        </a:ln>
      </xdr:spPr>
    </xdr:pic>
    <xdr:clientData/>
  </xdr:twoCellAnchor>
  <xdr:twoCellAnchor editAs="oneCell">
    <xdr:from>
      <xdr:col>3</xdr:col>
      <xdr:colOff>57240</xdr:colOff>
      <xdr:row>2</xdr:row>
      <xdr:rowOff>0</xdr:rowOff>
    </xdr:from>
    <xdr:to>
      <xdr:col>3</xdr:col>
      <xdr:colOff>-17768160</xdr:colOff>
      <xdr:row>2</xdr:row>
      <xdr:rowOff>256680</xdr:rowOff>
    </xdr:to>
    <xdr:pic>
      <xdr:nvPicPr>
        <xdr:cNvPr id="32" name="Picture 25">
          <a:extLst>
            <a:ext uri="{FF2B5EF4-FFF2-40B4-BE49-F238E27FC236}">
              <a16:creationId xmlns:a16="http://schemas.microsoft.com/office/drawing/2014/main" id="{00000000-0008-0000-0700-000020000000}"/>
            </a:ext>
          </a:extLst>
        </xdr:cNvPr>
        <xdr:cNvPicPr/>
      </xdr:nvPicPr>
      <xdr:blipFill>
        <a:blip xmlns:r="http://schemas.openxmlformats.org/officeDocument/2006/relationships" r:embed="rId2"/>
        <a:stretch/>
      </xdr:blipFill>
      <xdr:spPr>
        <a:xfrm>
          <a:off x="6029280" y="876240"/>
          <a:ext cx="360000" cy="256680"/>
        </a:xfrm>
        <a:prstGeom prst="rect">
          <a:avLst/>
        </a:prstGeom>
        <a:ln>
          <a:noFill/>
        </a:ln>
      </xdr:spPr>
    </xdr:pic>
    <xdr:clientData/>
  </xdr:twoCellAnchor>
  <xdr:twoCellAnchor editAs="oneCell">
    <xdr:from>
      <xdr:col>3</xdr:col>
      <xdr:colOff>47520</xdr:colOff>
      <xdr:row>2</xdr:row>
      <xdr:rowOff>47520</xdr:rowOff>
    </xdr:from>
    <xdr:to>
      <xdr:col>3</xdr:col>
      <xdr:colOff>-17768160</xdr:colOff>
      <xdr:row>2</xdr:row>
      <xdr:rowOff>304200</xdr:rowOff>
    </xdr:to>
    <xdr:pic>
      <xdr:nvPicPr>
        <xdr:cNvPr id="33" name="Picture 26">
          <a:extLst>
            <a:ext uri="{FF2B5EF4-FFF2-40B4-BE49-F238E27FC236}">
              <a16:creationId xmlns:a16="http://schemas.microsoft.com/office/drawing/2014/main" id="{00000000-0008-0000-0700-000021000000}"/>
            </a:ext>
          </a:extLst>
        </xdr:cNvPr>
        <xdr:cNvPicPr/>
      </xdr:nvPicPr>
      <xdr:blipFill>
        <a:blip xmlns:r="http://schemas.openxmlformats.org/officeDocument/2006/relationships" r:embed="rId1"/>
        <a:stretch/>
      </xdr:blipFill>
      <xdr:spPr>
        <a:xfrm>
          <a:off x="6019560" y="923760"/>
          <a:ext cx="360000" cy="256680"/>
        </a:xfrm>
        <a:prstGeom prst="rect">
          <a:avLst/>
        </a:prstGeom>
        <a:ln>
          <a:noFill/>
        </a:ln>
      </xdr:spPr>
    </xdr:pic>
    <xdr:clientData/>
  </xdr:twoCellAnchor>
  <xdr:twoCellAnchor editAs="oneCell">
    <xdr:from>
      <xdr:col>3</xdr:col>
      <xdr:colOff>0</xdr:colOff>
      <xdr:row>2</xdr:row>
      <xdr:rowOff>84600</xdr:rowOff>
    </xdr:from>
    <xdr:to>
      <xdr:col>3</xdr:col>
      <xdr:colOff>380520</xdr:colOff>
      <xdr:row>2</xdr:row>
      <xdr:rowOff>341280</xdr:rowOff>
    </xdr:to>
    <xdr:pic>
      <xdr:nvPicPr>
        <xdr:cNvPr id="34" name="Picture 29">
          <a:extLst>
            <a:ext uri="{FF2B5EF4-FFF2-40B4-BE49-F238E27FC236}">
              <a16:creationId xmlns:a16="http://schemas.microsoft.com/office/drawing/2014/main" id="{00000000-0008-0000-0700-000022000000}"/>
            </a:ext>
          </a:extLst>
        </xdr:cNvPr>
        <xdr:cNvPicPr/>
      </xdr:nvPicPr>
      <xdr:blipFill>
        <a:blip xmlns:r="http://schemas.openxmlformats.org/officeDocument/2006/relationships" r:embed="rId1"/>
        <a:stretch/>
      </xdr:blipFill>
      <xdr:spPr>
        <a:xfrm>
          <a:off x="5972040" y="960840"/>
          <a:ext cx="380520" cy="256680"/>
        </a:xfrm>
        <a:prstGeom prst="rect">
          <a:avLst/>
        </a:prstGeom>
        <a:ln>
          <a:noFill/>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view="pageBreakPreview" zoomScale="75" zoomScaleNormal="100" zoomScalePageLayoutView="75" workbookViewId="0">
      <selection activeCell="D5" sqref="D5"/>
    </sheetView>
  </sheetViews>
  <sheetFormatPr defaultRowHeight="12.75"/>
  <cols>
    <col min="1" max="1" width="4.625" style="44"/>
    <col min="2" max="2" width="30.875" style="44"/>
    <col min="3" max="3" width="13.25" style="44"/>
    <col min="4" max="4" width="29.125" style="44"/>
    <col min="5" max="5" width="16.875" style="44"/>
    <col min="6" max="6" width="18.375" style="45"/>
    <col min="7" max="7" width="18.125" style="45"/>
    <col min="8" max="1025" width="5.625" style="44"/>
  </cols>
  <sheetData>
    <row r="1" spans="1:1024" ht="34.5" customHeight="1">
      <c r="A1" s="13" t="s">
        <v>0</v>
      </c>
      <c r="B1" s="13"/>
      <c r="C1" s="13"/>
      <c r="D1" s="13"/>
      <c r="E1" s="13"/>
      <c r="F1" s="13"/>
      <c r="G1" s="13"/>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6.5" customHeight="1">
      <c r="A2" s="46"/>
      <c r="B2" s="47"/>
      <c r="C2" s="47"/>
      <c r="D2" s="47"/>
      <c r="E2" s="47"/>
      <c r="F2" s="47"/>
      <c r="G2" s="4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2.5" customHeight="1">
      <c r="A3" s="48"/>
      <c r="B3" s="49" t="s">
        <v>1</v>
      </c>
      <c r="C3" s="50"/>
      <c r="D3" s="50" t="s">
        <v>2</v>
      </c>
      <c r="E3" s="50" t="s">
        <v>3</v>
      </c>
      <c r="F3" s="50" t="s">
        <v>4</v>
      </c>
      <c r="G3" s="51" t="s">
        <v>5</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0" customHeight="1">
      <c r="A4" s="12" t="s">
        <v>6</v>
      </c>
      <c r="B4" s="11" t="s">
        <v>7</v>
      </c>
      <c r="C4" s="52" t="s">
        <v>8</v>
      </c>
      <c r="D4" s="53" t="s">
        <v>9</v>
      </c>
      <c r="E4" s="54">
        <f>'Ανάλυση Τιμών Μοντέλων'!F5</f>
        <v>19999.68</v>
      </c>
      <c r="F4" s="55" t="s">
        <v>10</v>
      </c>
      <c r="G4" s="56" t="s">
        <v>10</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61" customFormat="1" ht="30" customHeight="1">
      <c r="A5" s="12"/>
      <c r="B5" s="11"/>
      <c r="C5" s="57" t="s">
        <v>10</v>
      </c>
      <c r="D5" s="58" t="s">
        <v>11</v>
      </c>
      <c r="E5" s="59" t="s">
        <v>10</v>
      </c>
      <c r="F5" s="59">
        <f>'Ανάλυση Τιμών Μοντέλων'!F10</f>
        <v>24500.088</v>
      </c>
      <c r="G5" s="60" t="s">
        <v>10</v>
      </c>
    </row>
    <row r="6" spans="1:1024" ht="30" customHeight="1">
      <c r="A6" s="12"/>
      <c r="B6" s="11"/>
      <c r="C6" s="62" t="s">
        <v>8</v>
      </c>
      <c r="D6" s="63" t="s">
        <v>12</v>
      </c>
      <c r="E6" s="64" t="s">
        <v>10</v>
      </c>
      <c r="F6" s="64">
        <f>'Ανάλυση Τιμών Μοντέλων'!F11</f>
        <v>24500.088</v>
      </c>
      <c r="G6" s="65" t="s">
        <v>10</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0" customHeight="1">
      <c r="A7" s="12"/>
      <c r="B7" s="66" t="s">
        <v>13</v>
      </c>
      <c r="C7" s="67" t="s">
        <v>8</v>
      </c>
      <c r="D7" s="68" t="s">
        <v>14</v>
      </c>
      <c r="E7" s="69" t="s">
        <v>10</v>
      </c>
      <c r="F7" s="69" t="s">
        <v>10</v>
      </c>
      <c r="G7" s="70">
        <f>'Ανάλυση Τιμών Μοντέλων'!F15</f>
        <v>28099.703999999998</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1.75">
      <c r="A8" s="71"/>
      <c r="B8" s="72"/>
      <c r="C8" s="72"/>
      <c r="D8" s="73"/>
      <c r="E8" s="73"/>
      <c r="F8" s="73"/>
      <c r="G8" s="73"/>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61" customFormat="1" ht="30" customHeight="1">
      <c r="A9" s="12" t="s">
        <v>15</v>
      </c>
      <c r="B9" s="66" t="s">
        <v>16</v>
      </c>
      <c r="C9" s="67" t="s">
        <v>8</v>
      </c>
      <c r="D9" s="68" t="s">
        <v>9</v>
      </c>
      <c r="E9" s="69">
        <f>'Ανάλυση Τιμών Μοντέλων'!F6</f>
        <v>21900.12</v>
      </c>
      <c r="F9" s="69" t="s">
        <v>10</v>
      </c>
      <c r="G9" s="70" t="s">
        <v>10</v>
      </c>
    </row>
    <row r="10" spans="1:1024" ht="30" customHeight="1">
      <c r="A10" s="12"/>
      <c r="B10" s="10" t="s">
        <v>17</v>
      </c>
      <c r="C10" s="74" t="s">
        <v>8</v>
      </c>
      <c r="D10" s="53" t="s">
        <v>9</v>
      </c>
      <c r="E10" s="54">
        <f>'Ανάλυση Τιμών Μοντέλων'!F7</f>
        <v>23999.800000000003</v>
      </c>
      <c r="F10" s="54">
        <f>'Ανάλυση Τιμών Μοντέλων'!F12</f>
        <v>24999.8</v>
      </c>
      <c r="G10" s="75" t="s">
        <v>10</v>
      </c>
      <c r="H10"/>
      <c r="I10"/>
      <c r="J10"/>
      <c r="K10"/>
      <c r="L10"/>
      <c r="M10"/>
      <c r="N10"/>
      <c r="O10"/>
    </row>
    <row r="11" spans="1:1024" ht="30" customHeight="1">
      <c r="A11" s="12"/>
      <c r="B11" s="10"/>
      <c r="C11" s="76" t="s">
        <v>10</v>
      </c>
      <c r="D11" s="58" t="s">
        <v>11</v>
      </c>
      <c r="E11" s="59">
        <f>'Ανάλυση Τιμών Μοντέλων'!F8</f>
        <v>26899.752</v>
      </c>
      <c r="F11" s="59">
        <f>'Ανάλυση Τιμών Μοντέλων'!F13</f>
        <v>27800.327999999998</v>
      </c>
      <c r="G11" s="77" t="s">
        <v>10</v>
      </c>
      <c r="H11"/>
      <c r="I11"/>
      <c r="J11"/>
      <c r="K11"/>
      <c r="L11"/>
      <c r="M11"/>
      <c r="N11"/>
      <c r="O11"/>
    </row>
    <row r="12" spans="1:1024" ht="30" customHeight="1">
      <c r="A12" s="12"/>
      <c r="B12" s="10"/>
      <c r="C12" s="78" t="s">
        <v>8</v>
      </c>
      <c r="D12" s="63" t="s">
        <v>12</v>
      </c>
      <c r="E12" s="64">
        <f>'Ανάλυση Τιμών Μοντέλων'!F9</f>
        <v>25999.8</v>
      </c>
      <c r="F12" s="64">
        <f>'Ανάλυση Τιμών Μοντέλων'!F14</f>
        <v>27000.288</v>
      </c>
      <c r="G12" s="79">
        <f>'Ανάλυση Τιμών Μοντέλων'!F16</f>
        <v>30699.648000000001</v>
      </c>
      <c r="H12"/>
      <c r="I12"/>
      <c r="J12"/>
      <c r="K12"/>
      <c r="L12"/>
      <c r="M12"/>
      <c r="N12"/>
      <c r="O12"/>
    </row>
    <row r="13" spans="1:1024" ht="12.75" customHeight="1">
      <c r="A13" s="9"/>
      <c r="B13" s="9"/>
      <c r="C13" s="9"/>
      <c r="D13" s="9"/>
      <c r="E13" s="9"/>
      <c r="F13" s="9"/>
      <c r="G13" s="80"/>
      <c r="H13"/>
      <c r="I13"/>
      <c r="J13"/>
      <c r="K13"/>
      <c r="L13"/>
      <c r="M13"/>
      <c r="N13"/>
      <c r="O13"/>
    </row>
    <row r="14" spans="1:1024" ht="245.25" customHeight="1">
      <c r="A14" s="8" t="s">
        <v>18</v>
      </c>
      <c r="B14" s="8"/>
      <c r="C14" s="8"/>
      <c r="D14" s="8"/>
      <c r="E14" s="8"/>
      <c r="F14" s="8"/>
      <c r="G14" s="8"/>
      <c r="H14"/>
      <c r="I14"/>
      <c r="J14"/>
      <c r="K14"/>
      <c r="L14"/>
      <c r="M14"/>
      <c r="N14"/>
      <c r="O14"/>
    </row>
    <row r="15" spans="1:1024" ht="32.25" customHeight="1">
      <c r="A15" s="7" t="s">
        <v>19</v>
      </c>
      <c r="B15" s="7"/>
      <c r="C15" s="7"/>
      <c r="D15" s="7"/>
      <c r="E15" s="7"/>
      <c r="F15" s="7"/>
      <c r="G15" s="7"/>
      <c r="H15" s="81"/>
      <c r="I15" s="81"/>
      <c r="J15" s="81"/>
      <c r="K15" s="81"/>
      <c r="L15" s="81"/>
      <c r="M15" s="81"/>
      <c r="N15" s="81"/>
      <c r="O15" s="81"/>
    </row>
    <row r="16" spans="1:1024" ht="15">
      <c r="A16" s="6"/>
      <c r="B16" s="6"/>
      <c r="C16" s="6"/>
      <c r="D16" s="6"/>
      <c r="E16" s="6"/>
      <c r="F16" s="6"/>
      <c r="G16" s="6"/>
    </row>
    <row r="17" spans="6:7" hidden="1">
      <c r="F17" s="82"/>
      <c r="G17" s="82"/>
    </row>
    <row r="18" spans="6:7" hidden="1">
      <c r="F18" s="82"/>
      <c r="G18" s="82"/>
    </row>
    <row r="19" spans="6:7">
      <c r="F19" s="82"/>
      <c r="G19" s="82"/>
    </row>
    <row r="20" spans="6:7" hidden="1">
      <c r="F20" s="82"/>
      <c r="G20" s="82"/>
    </row>
    <row r="21" spans="6:7" hidden="1">
      <c r="F21" s="82"/>
      <c r="G21" s="82"/>
    </row>
    <row r="22" spans="6:7">
      <c r="F22" s="82"/>
      <c r="G22" s="82"/>
    </row>
    <row r="23" spans="6:7">
      <c r="F23" s="82"/>
      <c r="G23" s="82"/>
    </row>
    <row r="24" spans="6:7">
      <c r="F24" s="82"/>
      <c r="G24" s="82"/>
    </row>
    <row r="25" spans="6:7">
      <c r="F25" s="82"/>
      <c r="G25" s="82"/>
    </row>
    <row r="26" spans="6:7">
      <c r="F26" s="82"/>
      <c r="G26" s="82"/>
    </row>
    <row r="27" spans="6:7">
      <c r="F27" s="82"/>
      <c r="G27" s="82"/>
    </row>
    <row r="28" spans="6:7">
      <c r="F28" s="82"/>
      <c r="G28" s="82"/>
    </row>
    <row r="29" spans="6:7">
      <c r="F29" s="82"/>
      <c r="G29" s="82"/>
    </row>
  </sheetData>
  <mergeCells count="9">
    <mergeCell ref="A13:F13"/>
    <mergeCell ref="A14:G14"/>
    <mergeCell ref="A15:G15"/>
    <mergeCell ref="A16:G16"/>
    <mergeCell ref="A1:G1"/>
    <mergeCell ref="A4:A7"/>
    <mergeCell ref="B4:B6"/>
    <mergeCell ref="A9:A12"/>
    <mergeCell ref="B10:B12"/>
  </mergeCells>
  <printOptions horizontalCentered="1"/>
  <pageMargins left="0.39374999999999999" right="0.39374999999999999" top="0.59027777777777801" bottom="0.39374999999999999" header="0.51180555555555496" footer="0.51180555555555496"/>
  <pageSetup paperSize="9" scale="64"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48576"/>
  <sheetViews>
    <sheetView view="pageBreakPreview" topLeftCell="A61" zoomScale="73" zoomScaleNormal="60" zoomScalePageLayoutView="73" workbookViewId="0">
      <selection activeCell="D84" sqref="D84"/>
    </sheetView>
  </sheetViews>
  <sheetFormatPr defaultRowHeight="22.5"/>
  <cols>
    <col min="1" max="1" width="103.75" style="83"/>
    <col min="2" max="2" width="18.25" style="84"/>
    <col min="3" max="3" width="16.125" style="85"/>
    <col min="4" max="4" width="19.875" style="85"/>
    <col min="5" max="5" width="14.5" style="85"/>
    <col min="6" max="1025" width="25.25" style="83"/>
  </cols>
  <sheetData>
    <row r="1" spans="1:1024" s="88" customFormat="1" ht="33" customHeight="1">
      <c r="A1" s="86" t="s">
        <v>20</v>
      </c>
      <c r="B1" s="87"/>
      <c r="C1" s="87"/>
      <c r="D1" s="87"/>
      <c r="E1" s="87"/>
    </row>
    <row r="2" spans="1:1024" ht="27" customHeight="1">
      <c r="A2" s="89"/>
      <c r="B2" s="90"/>
      <c r="C2" s="91" t="str">
        <f>Εκδόσεις!E3</f>
        <v>Active</v>
      </c>
      <c r="D2" s="91" t="str">
        <f>Εκδόσεις!F3</f>
        <v>Color Active</v>
      </c>
      <c r="E2" s="91" t="str">
        <f>Εκδόσεις!G3</f>
        <v>Innovation</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94" customFormat="1" ht="26.25" customHeight="1">
      <c r="A3" s="92" t="s">
        <v>21</v>
      </c>
      <c r="B3" s="93"/>
      <c r="C3" s="5" t="s">
        <v>22</v>
      </c>
      <c r="D3" s="5"/>
      <c r="E3" s="5"/>
    </row>
    <row r="4" spans="1:1024" s="98" customFormat="1" ht="20.100000000000001" customHeight="1">
      <c r="A4" s="95" t="s">
        <v>23</v>
      </c>
      <c r="B4" s="96" t="s">
        <v>24</v>
      </c>
      <c r="C4" s="97" t="s">
        <v>25</v>
      </c>
      <c r="D4" s="97" t="s">
        <v>25</v>
      </c>
      <c r="E4" s="97" t="s">
        <v>25</v>
      </c>
    </row>
    <row r="5" spans="1:1024" s="98" customFormat="1" ht="20.100000000000001" customHeight="1">
      <c r="A5" s="95" t="s">
        <v>26</v>
      </c>
      <c r="B5" s="96"/>
      <c r="C5" s="97" t="s">
        <v>25</v>
      </c>
      <c r="D5" s="97" t="s">
        <v>25</v>
      </c>
      <c r="E5" s="97" t="s">
        <v>25</v>
      </c>
    </row>
    <row r="6" spans="1:1024" s="98" customFormat="1" ht="20.100000000000001" customHeight="1">
      <c r="A6" s="95" t="s">
        <v>27</v>
      </c>
      <c r="B6" s="96" t="s">
        <v>28</v>
      </c>
      <c r="C6" s="97" t="s">
        <v>25</v>
      </c>
      <c r="D6" s="97" t="s">
        <v>25</v>
      </c>
      <c r="E6" s="97" t="s">
        <v>10</v>
      </c>
    </row>
    <row r="7" spans="1:1024" s="98" customFormat="1" ht="20.100000000000001" customHeight="1">
      <c r="A7" s="95" t="s">
        <v>29</v>
      </c>
      <c r="B7" s="96" t="s">
        <v>30</v>
      </c>
      <c r="C7" s="97" t="s">
        <v>10</v>
      </c>
      <c r="D7" s="97" t="s">
        <v>10</v>
      </c>
      <c r="E7" s="97" t="s">
        <v>25</v>
      </c>
    </row>
    <row r="8" spans="1:1024" s="98" customFormat="1" ht="20.100000000000001" customHeight="1">
      <c r="A8" s="95" t="s">
        <v>31</v>
      </c>
      <c r="B8" s="96" t="s">
        <v>32</v>
      </c>
      <c r="C8" s="97" t="s">
        <v>10</v>
      </c>
      <c r="D8" s="97" t="s">
        <v>10</v>
      </c>
      <c r="E8" s="97" t="s">
        <v>33</v>
      </c>
    </row>
    <row r="9" spans="1:1024" ht="62.25" customHeight="1">
      <c r="A9" s="95" t="s">
        <v>34</v>
      </c>
      <c r="B9" s="96" t="s">
        <v>35</v>
      </c>
      <c r="C9" s="99" t="s">
        <v>10</v>
      </c>
      <c r="D9" s="99" t="s">
        <v>10</v>
      </c>
      <c r="E9" s="100">
        <f>'Ανάλυση Τιμών Προαιρ. εξοπλ.'!C5</f>
        <v>1250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s="94" customFormat="1" ht="17.25" customHeight="1">
      <c r="A10" s="4" t="s">
        <v>36</v>
      </c>
      <c r="B10" s="4"/>
      <c r="C10" s="4"/>
      <c r="D10" s="4"/>
      <c r="E10" s="101"/>
    </row>
    <row r="11" spans="1:1024" s="104" customFormat="1" ht="24" customHeight="1">
      <c r="A11" s="102" t="s">
        <v>37</v>
      </c>
      <c r="B11" s="103"/>
      <c r="C11" s="103"/>
      <c r="D11" s="103"/>
      <c r="E11" s="103"/>
    </row>
    <row r="12" spans="1:1024" s="107" customFormat="1" ht="18.75" customHeight="1">
      <c r="A12" s="105" t="s">
        <v>38</v>
      </c>
      <c r="B12" s="3" t="s">
        <v>39</v>
      </c>
      <c r="C12" s="2" t="s">
        <v>10</v>
      </c>
      <c r="D12" s="1" t="s">
        <v>25</v>
      </c>
      <c r="E12" s="1" t="s">
        <v>10</v>
      </c>
    </row>
    <row r="13" spans="1:1024" ht="54">
      <c r="A13" s="108" t="s">
        <v>40</v>
      </c>
      <c r="B13" s="3"/>
      <c r="C13" s="2"/>
      <c r="D13" s="1"/>
      <c r="E13" s="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98" customFormat="1" ht="20.100000000000001" customHeight="1">
      <c r="A14" s="95" t="s">
        <v>41</v>
      </c>
      <c r="B14" s="96" t="s">
        <v>42</v>
      </c>
      <c r="C14" s="97" t="s">
        <v>25</v>
      </c>
      <c r="D14" s="97" t="s">
        <v>25</v>
      </c>
      <c r="E14" s="97" t="s">
        <v>25</v>
      </c>
    </row>
    <row r="15" spans="1:1024" s="98" customFormat="1" ht="20.100000000000001" customHeight="1">
      <c r="A15" s="95" t="s">
        <v>43</v>
      </c>
      <c r="B15" s="96" t="s">
        <v>44</v>
      </c>
      <c r="C15" s="97" t="s">
        <v>10</v>
      </c>
      <c r="D15" s="97" t="s">
        <v>10</v>
      </c>
      <c r="E15" s="97" t="s">
        <v>25</v>
      </c>
    </row>
    <row r="16" spans="1:1024" s="98" customFormat="1" ht="20.100000000000001" customHeight="1">
      <c r="A16" s="95" t="s">
        <v>45</v>
      </c>
      <c r="B16" s="96" t="s">
        <v>46</v>
      </c>
      <c r="C16" s="97" t="s">
        <v>25</v>
      </c>
      <c r="D16" s="97" t="s">
        <v>25</v>
      </c>
      <c r="E16" s="97" t="s">
        <v>25</v>
      </c>
    </row>
    <row r="17" spans="1:1024" s="98" customFormat="1" ht="20.100000000000001" customHeight="1">
      <c r="A17" s="95" t="s">
        <v>47</v>
      </c>
      <c r="B17" s="96" t="s">
        <v>48</v>
      </c>
      <c r="C17" s="97" t="s">
        <v>25</v>
      </c>
      <c r="D17" s="97" t="s">
        <v>25</v>
      </c>
      <c r="E17" s="97" t="s">
        <v>25</v>
      </c>
    </row>
    <row r="18" spans="1:1024" s="98" customFormat="1" ht="20.100000000000001" customHeight="1">
      <c r="A18" s="95" t="s">
        <v>49</v>
      </c>
      <c r="B18" s="96" t="s">
        <v>50</v>
      </c>
      <c r="C18" s="97" t="s">
        <v>10</v>
      </c>
      <c r="D18" s="97" t="s">
        <v>10</v>
      </c>
      <c r="E18" s="97" t="s">
        <v>25</v>
      </c>
    </row>
    <row r="19" spans="1:1024" s="98" customFormat="1" ht="20.100000000000001" customHeight="1">
      <c r="A19" s="95" t="s">
        <v>51</v>
      </c>
      <c r="B19" s="96" t="s">
        <v>52</v>
      </c>
      <c r="C19" s="97" t="s">
        <v>25</v>
      </c>
      <c r="D19" s="97" t="s">
        <v>25</v>
      </c>
      <c r="E19" s="97" t="s">
        <v>25</v>
      </c>
    </row>
    <row r="20" spans="1:1024" s="98" customFormat="1" ht="20.100000000000001" customHeight="1">
      <c r="A20" s="95" t="s">
        <v>53</v>
      </c>
      <c r="B20" s="96" t="s">
        <v>54</v>
      </c>
      <c r="C20" s="97" t="s">
        <v>25</v>
      </c>
      <c r="D20" s="97" t="s">
        <v>25</v>
      </c>
      <c r="E20" s="97" t="s">
        <v>25</v>
      </c>
    </row>
    <row r="21" spans="1:1024" s="104" customFormat="1" ht="24" customHeight="1">
      <c r="A21" s="102" t="s">
        <v>55</v>
      </c>
      <c r="B21" s="109"/>
      <c r="C21" s="109"/>
      <c r="D21" s="109"/>
      <c r="E21" s="109"/>
    </row>
    <row r="22" spans="1:1024" s="98" customFormat="1" ht="36">
      <c r="A22" s="110" t="s">
        <v>56</v>
      </c>
      <c r="B22" s="96" t="s">
        <v>57</v>
      </c>
      <c r="C22" s="97" t="s">
        <v>25</v>
      </c>
      <c r="D22" s="100" t="s">
        <v>10</v>
      </c>
      <c r="E22" s="100" t="s">
        <v>10</v>
      </c>
    </row>
    <row r="23" spans="1:1024" s="98" customFormat="1" ht="36">
      <c r="A23" s="110" t="s">
        <v>58</v>
      </c>
      <c r="B23" s="96" t="s">
        <v>59</v>
      </c>
      <c r="C23" s="97">
        <f>'Ανάλυση Τιμών Προαιρ. εξοπλ.'!C7</f>
        <v>520</v>
      </c>
      <c r="D23" s="100" t="s">
        <v>10</v>
      </c>
      <c r="E23" s="100" t="s">
        <v>10</v>
      </c>
    </row>
    <row r="24" spans="1:1024" ht="36">
      <c r="A24" s="110" t="s">
        <v>60</v>
      </c>
      <c r="B24" s="96" t="s">
        <v>61</v>
      </c>
      <c r="C24" s="100" t="s">
        <v>10</v>
      </c>
      <c r="D24" s="100" t="s">
        <v>10</v>
      </c>
      <c r="E24" s="100" t="s">
        <v>25</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6">
      <c r="A25" s="110" t="s">
        <v>62</v>
      </c>
      <c r="B25" s="96" t="s">
        <v>63</v>
      </c>
      <c r="C25" s="100" t="s">
        <v>10</v>
      </c>
      <c r="D25" s="100" t="s">
        <v>10</v>
      </c>
      <c r="E25" s="100">
        <f>'Ανάλυση Τιμών Προαιρ. εξοπλ.'!C8</f>
        <v>250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6">
      <c r="A26" s="110" t="s">
        <v>64</v>
      </c>
      <c r="B26" s="96" t="s">
        <v>65</v>
      </c>
      <c r="C26" s="100" t="s">
        <v>10</v>
      </c>
      <c r="D26" s="100" t="s">
        <v>25</v>
      </c>
      <c r="E26" s="100" t="s">
        <v>10</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95" t="s">
        <v>66</v>
      </c>
      <c r="B27" s="96" t="s">
        <v>67</v>
      </c>
      <c r="C27" s="97" t="s">
        <v>25</v>
      </c>
      <c r="D27" s="97" t="s">
        <v>25</v>
      </c>
      <c r="E27" s="97" t="s">
        <v>25</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104" customFormat="1" ht="24" customHeight="1">
      <c r="A28" s="43" t="s">
        <v>68</v>
      </c>
      <c r="B28" s="43"/>
      <c r="C28" s="43"/>
      <c r="D28" s="43"/>
      <c r="E28" s="43"/>
    </row>
    <row r="29" spans="1:1024" s="98" customFormat="1" ht="18.75" customHeight="1">
      <c r="A29" s="111" t="s">
        <v>69</v>
      </c>
      <c r="B29" s="3" t="s">
        <v>70</v>
      </c>
      <c r="C29" s="40" t="s">
        <v>25</v>
      </c>
      <c r="D29" s="42" t="s">
        <v>10</v>
      </c>
      <c r="E29" s="42" t="s">
        <v>10</v>
      </c>
    </row>
    <row r="30" spans="1:1024" ht="72">
      <c r="A30" s="112" t="s">
        <v>71</v>
      </c>
      <c r="B30" s="3"/>
      <c r="C30" s="40"/>
      <c r="D30" s="42"/>
      <c r="E30" s="42"/>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8.75" customHeight="1">
      <c r="A31" s="111" t="s">
        <v>72</v>
      </c>
      <c r="B31" s="3" t="s">
        <v>73</v>
      </c>
      <c r="C31" s="41">
        <f>'Ανάλυση Τιμών Προαιρ. εξοπλ.'!C21</f>
        <v>800</v>
      </c>
      <c r="D31" s="40" t="s">
        <v>25</v>
      </c>
      <c r="E31" s="40" t="s">
        <v>25</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90">
      <c r="A32" s="112" t="s">
        <v>74</v>
      </c>
      <c r="B32" s="3"/>
      <c r="C32" s="41"/>
      <c r="D32" s="40"/>
      <c r="E32" s="4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c r="A33" s="95" t="s">
        <v>75</v>
      </c>
      <c r="B33" s="96" t="s">
        <v>76</v>
      </c>
      <c r="C33" s="97" t="s">
        <v>25</v>
      </c>
      <c r="D33" s="97" t="s">
        <v>25</v>
      </c>
      <c r="E33" s="97" t="s">
        <v>25</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s="95" t="s">
        <v>77</v>
      </c>
      <c r="B34" s="96" t="s">
        <v>78</v>
      </c>
      <c r="C34" s="97">
        <f>'Ανάλυση Τιμών Προαιρ. εξοπλ.'!C22</f>
        <v>120</v>
      </c>
      <c r="D34" s="97">
        <f>'Ανάλυση Τιμών Προαιρ. εξοπλ.'!C22</f>
        <v>120</v>
      </c>
      <c r="E34" s="97">
        <f>'Ανάλυση Τιμών Προαιρ. εξοπλ.'!C22</f>
        <v>120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c r="A35" s="95" t="s">
        <v>79</v>
      </c>
      <c r="B35" s="96"/>
      <c r="C35" s="97" t="s">
        <v>25</v>
      </c>
      <c r="D35" s="97" t="s">
        <v>25</v>
      </c>
      <c r="E35" s="97" t="s">
        <v>25</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114" customFormat="1" ht="15.75" customHeight="1">
      <c r="A36" s="39" t="s">
        <v>80</v>
      </c>
      <c r="B36" s="39"/>
      <c r="C36" s="39"/>
      <c r="D36" s="39"/>
      <c r="E36" s="113"/>
    </row>
    <row r="37" spans="1:1024" s="104" customFormat="1" ht="24" customHeight="1">
      <c r="A37" s="102" t="s">
        <v>81</v>
      </c>
      <c r="B37" s="109"/>
      <c r="C37" s="109"/>
      <c r="D37" s="109"/>
      <c r="E37" s="109"/>
    </row>
    <row r="38" spans="1:1024" s="98" customFormat="1" ht="18.75">
      <c r="A38" s="95" t="s">
        <v>82</v>
      </c>
      <c r="B38" s="96" t="s">
        <v>83</v>
      </c>
      <c r="C38" s="97" t="s">
        <v>33</v>
      </c>
      <c r="D38" s="97" t="s">
        <v>10</v>
      </c>
      <c r="E38" s="97" t="s">
        <v>33</v>
      </c>
    </row>
    <row r="39" spans="1:1024" s="98" customFormat="1" ht="18.75">
      <c r="A39" s="95" t="s">
        <v>84</v>
      </c>
      <c r="B39" s="96" t="s">
        <v>85</v>
      </c>
      <c r="C39" s="97">
        <f>'Ανάλυση Τιμών Προαιρ. εξοπλ.'!C10</f>
        <v>150</v>
      </c>
      <c r="D39" s="97">
        <f>'Ανάλυση Τιμών Προαιρ. εξοπλ.'!C10</f>
        <v>150</v>
      </c>
      <c r="E39" s="97">
        <f>'Ανάλυση Τιμών Προαιρ. εξοπλ.'!C10</f>
        <v>150</v>
      </c>
    </row>
    <row r="40" spans="1:1024" s="98" customFormat="1" ht="18.75">
      <c r="A40" s="95" t="s">
        <v>86</v>
      </c>
      <c r="B40" s="96" t="s">
        <v>87</v>
      </c>
      <c r="C40" s="97">
        <f>'Ανάλυση Τιμών Προαιρ. εξοπλ.'!C11</f>
        <v>500</v>
      </c>
      <c r="D40" s="97">
        <f>'Ανάλυση Τιμών Προαιρ. εξοπλ.'!C11</f>
        <v>500</v>
      </c>
      <c r="E40" s="97">
        <f>'Ανάλυση Τιμών Προαιρ. εξοπλ.'!C11</f>
        <v>500</v>
      </c>
    </row>
    <row r="41" spans="1:1024" s="98" customFormat="1" ht="18.75">
      <c r="A41" s="95" t="s">
        <v>88</v>
      </c>
      <c r="B41" s="96" t="s">
        <v>89</v>
      </c>
      <c r="C41" s="97">
        <f>'Ανάλυση Τιμών Προαιρ. εξοπλ.'!C12</f>
        <v>500</v>
      </c>
      <c r="D41" s="97">
        <f>'Ανάλυση Τιμών Προαιρ. εξοπλ.'!C12</f>
        <v>500</v>
      </c>
      <c r="E41" s="97">
        <f>'Ανάλυση Τιμών Προαιρ. εξοπλ.'!C12</f>
        <v>500</v>
      </c>
    </row>
    <row r="42" spans="1:1024" s="98" customFormat="1" ht="18.75">
      <c r="A42" s="95" t="s">
        <v>90</v>
      </c>
      <c r="B42" s="96" t="s">
        <v>91</v>
      </c>
      <c r="C42" s="97">
        <f>'Ανάλυση Τιμών Προαιρ. εξοπλ.'!C13</f>
        <v>800</v>
      </c>
      <c r="D42" s="97">
        <f>'Ανάλυση Τιμών Προαιρ. εξοπλ.'!C13</f>
        <v>800</v>
      </c>
      <c r="E42" s="97">
        <f>'Ανάλυση Τιμών Προαιρ. εξοπλ.'!C13</f>
        <v>800</v>
      </c>
    </row>
    <row r="43" spans="1:1024" s="104" customFormat="1" ht="24" customHeight="1">
      <c r="A43" s="102" t="s">
        <v>92</v>
      </c>
      <c r="B43" s="115"/>
      <c r="C43" s="115"/>
      <c r="D43" s="115"/>
      <c r="E43" s="115"/>
    </row>
    <row r="44" spans="1:1024" s="116" customFormat="1" ht="26.25">
      <c r="A44" s="95" t="s">
        <v>93</v>
      </c>
      <c r="B44" s="96" t="s">
        <v>94</v>
      </c>
      <c r="C44" s="97" t="s">
        <v>25</v>
      </c>
      <c r="D44" s="97" t="s">
        <v>25</v>
      </c>
      <c r="E44" s="97" t="s">
        <v>25</v>
      </c>
    </row>
    <row r="45" spans="1:1024" s="116" customFormat="1" ht="36">
      <c r="A45" s="95" t="s">
        <v>95</v>
      </c>
      <c r="B45" s="96" t="s">
        <v>96</v>
      </c>
      <c r="C45" s="97">
        <f>'Ανάλυση Τιμών Προαιρ. εξοπλ.'!C15</f>
        <v>400</v>
      </c>
      <c r="D45" s="97">
        <f>'Ανάλυση Τιμών Προαιρ. εξοπλ.'!C15</f>
        <v>400</v>
      </c>
      <c r="E45" s="97">
        <f>'Ανάλυση Τιμών Προαιρ. εξοπλ.'!C15</f>
        <v>400</v>
      </c>
    </row>
    <row r="46" spans="1:1024" s="116" customFormat="1" ht="20.100000000000001" customHeight="1">
      <c r="A46" s="95" t="s">
        <v>97</v>
      </c>
      <c r="B46" s="96" t="s">
        <v>98</v>
      </c>
      <c r="C46" s="97">
        <f>'Ανάλυση Τιμών Προαιρ. εξοπλ.'!C16</f>
        <v>320</v>
      </c>
      <c r="D46" s="97">
        <f>'Ανάλυση Τιμών Προαιρ. εξοπλ.'!C16</f>
        <v>320</v>
      </c>
      <c r="E46" s="97" t="s">
        <v>25</v>
      </c>
    </row>
    <row r="47" spans="1:1024" s="116" customFormat="1" ht="20.100000000000001" customHeight="1">
      <c r="A47" s="95" t="s">
        <v>99</v>
      </c>
      <c r="B47" s="96" t="s">
        <v>100</v>
      </c>
      <c r="C47" s="97" t="s">
        <v>25</v>
      </c>
      <c r="D47" s="97" t="s">
        <v>25</v>
      </c>
      <c r="E47" s="97" t="s">
        <v>25</v>
      </c>
    </row>
    <row r="48" spans="1:1024" s="116" customFormat="1" ht="20.100000000000001" customHeight="1">
      <c r="A48" s="95" t="s">
        <v>101</v>
      </c>
      <c r="B48" s="96" t="s">
        <v>102</v>
      </c>
      <c r="C48" s="97" t="s">
        <v>25</v>
      </c>
      <c r="D48" s="97" t="s">
        <v>25</v>
      </c>
      <c r="E48" s="97" t="s">
        <v>25</v>
      </c>
    </row>
    <row r="49" spans="1:1024" s="117" customFormat="1" ht="18.75" customHeight="1">
      <c r="A49" s="105" t="s">
        <v>103</v>
      </c>
      <c r="B49" s="3" t="s">
        <v>104</v>
      </c>
      <c r="C49" s="2" t="s">
        <v>25</v>
      </c>
      <c r="D49" s="1" t="s">
        <v>25</v>
      </c>
      <c r="E49" s="1" t="s">
        <v>25</v>
      </c>
    </row>
    <row r="50" spans="1:1024" ht="72">
      <c r="A50" s="108" t="s">
        <v>105</v>
      </c>
      <c r="B50" s="3"/>
      <c r="C50" s="2"/>
      <c r="D50" s="1"/>
      <c r="E50" s="1"/>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s="116" customFormat="1" ht="26.25" customHeight="1">
      <c r="A51" s="105" t="s">
        <v>106</v>
      </c>
      <c r="B51" s="3" t="s">
        <v>107</v>
      </c>
      <c r="C51" s="2" t="s">
        <v>10</v>
      </c>
      <c r="D51" s="2" t="s">
        <v>10</v>
      </c>
      <c r="E51" s="2" t="s">
        <v>25</v>
      </c>
    </row>
    <row r="52" spans="1:1024" ht="90">
      <c r="A52" s="108" t="s">
        <v>108</v>
      </c>
      <c r="B52" s="3"/>
      <c r="C52" s="2"/>
      <c r="D52" s="2"/>
      <c r="E52" s="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s="117" customFormat="1" ht="18.75" customHeight="1">
      <c r="A53" s="105" t="s">
        <v>109</v>
      </c>
      <c r="B53" s="3" t="s">
        <v>110</v>
      </c>
      <c r="C53" s="2">
        <f>'Ανάλυση Τιμών Προαιρ. εξοπλ.'!C17</f>
        <v>1350</v>
      </c>
      <c r="D53" s="2">
        <f>'Ανάλυση Τιμών Προαιρ. εξοπλ.'!C17</f>
        <v>1350</v>
      </c>
      <c r="E53" s="1" t="s">
        <v>25</v>
      </c>
    </row>
    <row r="54" spans="1:1024" ht="72">
      <c r="A54" s="108" t="s">
        <v>111</v>
      </c>
      <c r="B54" s="3"/>
      <c r="C54" s="2"/>
      <c r="D54" s="2"/>
      <c r="E54" s="1"/>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8.75" customHeight="1">
      <c r="A55" s="105" t="s">
        <v>112</v>
      </c>
      <c r="B55" s="3" t="s">
        <v>113</v>
      </c>
      <c r="C55" s="2">
        <f>'Ανάλυση Τιμών Προαιρ. εξοπλ.'!C18</f>
        <v>420</v>
      </c>
      <c r="D55" s="2">
        <f>'Ανάλυση Τιμών Προαιρ. εξοπλ.'!C18</f>
        <v>420</v>
      </c>
      <c r="E55" s="1" t="s">
        <v>25</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72.75" customHeight="1">
      <c r="A56" s="108" t="s">
        <v>114</v>
      </c>
      <c r="B56" s="3"/>
      <c r="C56" s="2"/>
      <c r="D56" s="2"/>
      <c r="E56" s="1"/>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116" customFormat="1" ht="20.100000000000001" customHeight="1">
      <c r="A57" s="95" t="s">
        <v>115</v>
      </c>
      <c r="B57" s="96" t="s">
        <v>116</v>
      </c>
      <c r="C57" s="97">
        <f>'Ανάλυση Τιμών Προαιρ. εξοπλ.'!C19</f>
        <v>490</v>
      </c>
      <c r="D57" s="97" t="s">
        <v>25</v>
      </c>
      <c r="E57" s="97" t="s">
        <v>25</v>
      </c>
    </row>
    <row r="58" spans="1:1024" s="116" customFormat="1" ht="20.100000000000001" customHeight="1">
      <c r="A58" s="95" t="s">
        <v>117</v>
      </c>
      <c r="B58" s="96" t="s">
        <v>118</v>
      </c>
      <c r="C58" s="97" t="s">
        <v>25</v>
      </c>
      <c r="D58" s="97" t="s">
        <v>25</v>
      </c>
      <c r="E58" s="97" t="s">
        <v>25</v>
      </c>
    </row>
    <row r="59" spans="1:1024" s="116" customFormat="1" ht="20.100000000000001" customHeight="1">
      <c r="A59" s="95" t="s">
        <v>119</v>
      </c>
      <c r="B59" s="96"/>
      <c r="C59" s="97" t="s">
        <v>25</v>
      </c>
      <c r="D59" s="97" t="s">
        <v>25</v>
      </c>
      <c r="E59" s="97" t="s">
        <v>25</v>
      </c>
    </row>
    <row r="60" spans="1:1024" s="116" customFormat="1" ht="20.100000000000001" customHeight="1">
      <c r="A60" s="95" t="s">
        <v>120</v>
      </c>
      <c r="B60" s="96" t="s">
        <v>121</v>
      </c>
      <c r="C60" s="97" t="s">
        <v>25</v>
      </c>
      <c r="D60" s="97" t="s">
        <v>25</v>
      </c>
      <c r="E60" s="97" t="s">
        <v>10</v>
      </c>
    </row>
    <row r="61" spans="1:1024" s="116" customFormat="1" ht="20.100000000000001" customHeight="1">
      <c r="A61" s="95" t="s">
        <v>122</v>
      </c>
      <c r="B61" s="96" t="s">
        <v>123</v>
      </c>
      <c r="C61" s="97" t="s">
        <v>25</v>
      </c>
      <c r="D61" s="97" t="s">
        <v>25</v>
      </c>
      <c r="E61" s="97" t="s">
        <v>25</v>
      </c>
    </row>
    <row r="62" spans="1:1024" s="116" customFormat="1" ht="20.100000000000001" customHeight="1">
      <c r="A62" s="95" t="s">
        <v>124</v>
      </c>
      <c r="B62" s="96" t="s">
        <v>125</v>
      </c>
      <c r="C62" s="97" t="s">
        <v>25</v>
      </c>
      <c r="D62" s="97" t="s">
        <v>25</v>
      </c>
      <c r="E62" s="97" t="s">
        <v>25</v>
      </c>
    </row>
    <row r="63" spans="1:1024" s="116" customFormat="1" ht="20.100000000000001" customHeight="1">
      <c r="A63" s="95" t="s">
        <v>126</v>
      </c>
      <c r="B63" s="96" t="s">
        <v>127</v>
      </c>
      <c r="C63" s="97" t="s">
        <v>25</v>
      </c>
      <c r="D63" s="97" t="s">
        <v>25</v>
      </c>
      <c r="E63" s="97" t="s">
        <v>25</v>
      </c>
    </row>
    <row r="64" spans="1:1024" s="116" customFormat="1" ht="20.100000000000001" customHeight="1">
      <c r="A64" s="95" t="s">
        <v>128</v>
      </c>
      <c r="B64" s="96" t="s">
        <v>129</v>
      </c>
      <c r="C64" s="97" t="s">
        <v>25</v>
      </c>
      <c r="D64" s="97" t="s">
        <v>25</v>
      </c>
      <c r="E64" s="97" t="s">
        <v>25</v>
      </c>
    </row>
    <row r="65" spans="1:1024" s="116" customFormat="1" ht="20.100000000000001" customHeight="1">
      <c r="A65" s="95" t="s">
        <v>130</v>
      </c>
      <c r="B65" s="96" t="s">
        <v>131</v>
      </c>
      <c r="C65" s="97" t="s">
        <v>25</v>
      </c>
      <c r="D65" s="97" t="s">
        <v>25</v>
      </c>
      <c r="E65" s="97" t="s">
        <v>25</v>
      </c>
    </row>
    <row r="66" spans="1:1024" s="116" customFormat="1" ht="20.100000000000001" customHeight="1">
      <c r="A66" s="95" t="s">
        <v>132</v>
      </c>
      <c r="B66" s="96" t="s">
        <v>133</v>
      </c>
      <c r="C66" s="97" t="s">
        <v>25</v>
      </c>
      <c r="D66" s="97" t="s">
        <v>25</v>
      </c>
      <c r="E66" s="97" t="s">
        <v>25</v>
      </c>
    </row>
    <row r="67" spans="1:1024" s="116" customFormat="1" ht="20.100000000000001" customHeight="1">
      <c r="A67" s="95" t="s">
        <v>134</v>
      </c>
      <c r="B67" s="96" t="s">
        <v>135</v>
      </c>
      <c r="C67" s="97" t="s">
        <v>25</v>
      </c>
      <c r="D67" s="97" t="s">
        <v>25</v>
      </c>
      <c r="E67" s="97" t="s">
        <v>25</v>
      </c>
    </row>
    <row r="68" spans="1:1024" s="116" customFormat="1" ht="20.100000000000001" customHeight="1">
      <c r="A68" s="95" t="s">
        <v>136</v>
      </c>
      <c r="B68" s="96" t="s">
        <v>137</v>
      </c>
      <c r="C68" s="97" t="s">
        <v>25</v>
      </c>
      <c r="D68" s="97" t="s">
        <v>25</v>
      </c>
      <c r="E68" s="97" t="s">
        <v>25</v>
      </c>
    </row>
    <row r="69" spans="1:1024" s="116" customFormat="1" ht="36">
      <c r="A69" s="110" t="s">
        <v>138</v>
      </c>
      <c r="B69" s="96" t="s">
        <v>139</v>
      </c>
      <c r="C69" s="97" t="s">
        <v>25</v>
      </c>
      <c r="D69" s="97" t="s">
        <v>25</v>
      </c>
      <c r="E69" s="97" t="s">
        <v>25</v>
      </c>
    </row>
    <row r="70" spans="1:1024" s="116" customFormat="1" ht="54">
      <c r="A70" s="110" t="s">
        <v>140</v>
      </c>
      <c r="B70" s="96" t="s">
        <v>141</v>
      </c>
      <c r="C70" s="97" t="s">
        <v>25</v>
      </c>
      <c r="D70" s="97" t="s">
        <v>25</v>
      </c>
      <c r="E70" s="97" t="s">
        <v>25</v>
      </c>
    </row>
    <row r="71" spans="1:1024" ht="20.100000000000001" customHeight="1">
      <c r="A71" s="95" t="s">
        <v>142</v>
      </c>
      <c r="B71" s="96" t="s">
        <v>143</v>
      </c>
      <c r="C71" s="97" t="s">
        <v>25</v>
      </c>
      <c r="D71" s="97" t="s">
        <v>25</v>
      </c>
      <c r="E71" s="97" t="s">
        <v>25</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20.100000000000001" customHeight="1">
      <c r="A72" s="95" t="s">
        <v>144</v>
      </c>
      <c r="B72" s="96" t="s">
        <v>145</v>
      </c>
      <c r="C72" s="97" t="s">
        <v>25</v>
      </c>
      <c r="D72" s="97" t="s">
        <v>25</v>
      </c>
      <c r="E72" s="97" t="s">
        <v>25</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20.100000000000001" customHeight="1">
      <c r="A73" s="95" t="s">
        <v>146</v>
      </c>
      <c r="B73" s="96" t="s">
        <v>147</v>
      </c>
      <c r="C73" s="97" t="s">
        <v>25</v>
      </c>
      <c r="D73" s="97" t="s">
        <v>25</v>
      </c>
      <c r="E73" s="97" t="s">
        <v>25</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s="104" customFormat="1" ht="24" customHeight="1">
      <c r="A74" s="118" t="s">
        <v>148</v>
      </c>
      <c r="B74" s="118"/>
      <c r="C74" s="118"/>
      <c r="D74" s="118"/>
      <c r="E74" s="118"/>
    </row>
    <row r="75" spans="1:1024" s="116" customFormat="1" ht="36.75" customHeight="1">
      <c r="A75" s="95" t="s">
        <v>149</v>
      </c>
      <c r="B75" s="96" t="s">
        <v>150</v>
      </c>
      <c r="C75" s="97" t="s">
        <v>25</v>
      </c>
      <c r="D75" s="97" t="s">
        <v>25</v>
      </c>
      <c r="E75" s="97" t="s">
        <v>25</v>
      </c>
    </row>
    <row r="76" spans="1:1024">
      <c r="A76" s="110" t="s">
        <v>151</v>
      </c>
      <c r="B76" s="96" t="s">
        <v>152</v>
      </c>
      <c r="C76" s="106">
        <f>'Ανάλυση Τιμών Προαιρ. εξοπλ.'!C24</f>
        <v>320</v>
      </c>
      <c r="D76" s="106">
        <f>'Ανάλυση Τιμών Προαιρ. εξοπλ.'!C24</f>
        <v>320</v>
      </c>
      <c r="E76" s="106" t="s">
        <v>10</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36">
      <c r="A77" s="110" t="s">
        <v>153</v>
      </c>
      <c r="B77" s="96" t="s">
        <v>154</v>
      </c>
      <c r="C77" s="106" t="s">
        <v>10</v>
      </c>
      <c r="D77" s="106" t="s">
        <v>10</v>
      </c>
      <c r="E77" s="106">
        <f>'Ανάλυση Τιμών Προαιρ. εξοπλ.'!C25</f>
        <v>420</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20.100000000000001" customHeight="1">
      <c r="A78" s="95" t="s">
        <v>155</v>
      </c>
      <c r="B78" s="96" t="s">
        <v>156</v>
      </c>
      <c r="C78" s="97" t="s">
        <v>25</v>
      </c>
      <c r="D78" s="97" t="s">
        <v>25</v>
      </c>
      <c r="E78" s="97" t="s">
        <v>25</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20.100000000000001" customHeight="1">
      <c r="A79" s="95" t="s">
        <v>157</v>
      </c>
      <c r="B79" s="96" t="s">
        <v>158</v>
      </c>
      <c r="C79" s="97" t="s">
        <v>25</v>
      </c>
      <c r="D79" s="97" t="s">
        <v>25</v>
      </c>
      <c r="E79" s="97" t="s">
        <v>25</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20.100000000000001" customHeight="1">
      <c r="A80" s="95" t="s">
        <v>159</v>
      </c>
      <c r="B80" s="96"/>
      <c r="C80" s="97" t="s">
        <v>25</v>
      </c>
      <c r="D80" s="97" t="s">
        <v>25</v>
      </c>
      <c r="E80" s="97" t="s">
        <v>25</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20.100000000000001" customHeight="1">
      <c r="A81" s="95" t="s">
        <v>160</v>
      </c>
      <c r="B81" s="96" t="s">
        <v>161</v>
      </c>
      <c r="C81" s="97" t="s">
        <v>25</v>
      </c>
      <c r="D81" s="97" t="s">
        <v>25</v>
      </c>
      <c r="E81" s="97" t="s">
        <v>25</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20.100000000000001" customHeight="1">
      <c r="A82" s="95" t="s">
        <v>162</v>
      </c>
      <c r="B82" s="96"/>
      <c r="C82" s="97" t="s">
        <v>25</v>
      </c>
      <c r="D82" s="97" t="s">
        <v>25</v>
      </c>
      <c r="E82" s="97" t="s">
        <v>25</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54">
      <c r="A83" s="110" t="s">
        <v>163</v>
      </c>
      <c r="B83" s="96" t="s">
        <v>164</v>
      </c>
      <c r="C83" s="97" t="s">
        <v>25</v>
      </c>
      <c r="D83" s="97" t="s">
        <v>25</v>
      </c>
      <c r="E83" s="97" t="s">
        <v>25</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20.100000000000001" customHeight="1">
      <c r="A84" s="95" t="s">
        <v>165</v>
      </c>
      <c r="B84" s="96" t="s">
        <v>166</v>
      </c>
      <c r="C84" s="97">
        <f>'Ανάλυση Τιμών Προαιρ. εξοπλ.'!C26</f>
        <v>600</v>
      </c>
      <c r="D84" s="97">
        <f>'Ανάλυση Τιμών Προαιρ. εξοπλ.'!C26</f>
        <v>600</v>
      </c>
      <c r="E84" s="97">
        <f>'Ανάλυση Τιμών Προαιρ. εξοπλ.'!C26</f>
        <v>600</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20.100000000000001" customHeight="1">
      <c r="A85" s="95" t="s">
        <v>167</v>
      </c>
      <c r="B85" s="96" t="s">
        <v>168</v>
      </c>
      <c r="C85" s="97" t="s">
        <v>25</v>
      </c>
      <c r="D85" s="97" t="s">
        <v>25</v>
      </c>
      <c r="E85" s="97" t="s">
        <v>25</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s="104" customFormat="1" ht="24" customHeight="1">
      <c r="A86" s="109" t="s">
        <v>169</v>
      </c>
      <c r="B86" s="109"/>
      <c r="C86" s="109"/>
      <c r="D86" s="109"/>
      <c r="E86" s="109"/>
    </row>
    <row r="87" spans="1:1024" s="116" customFormat="1" ht="20.100000000000001" customHeight="1">
      <c r="A87" s="95" t="s">
        <v>170</v>
      </c>
      <c r="B87" s="96" t="s">
        <v>171</v>
      </c>
      <c r="C87" s="97" t="s">
        <v>25</v>
      </c>
      <c r="D87" s="97" t="s">
        <v>25</v>
      </c>
      <c r="E87" s="97" t="s">
        <v>25</v>
      </c>
    </row>
    <row r="88" spans="1:1024" s="116" customFormat="1" ht="20.100000000000001" customHeight="1">
      <c r="A88" s="95" t="s">
        <v>172</v>
      </c>
      <c r="B88" s="96" t="s">
        <v>173</v>
      </c>
      <c r="C88" s="97" t="s">
        <v>25</v>
      </c>
      <c r="D88" s="97" t="s">
        <v>25</v>
      </c>
      <c r="E88" s="97" t="s">
        <v>25</v>
      </c>
    </row>
    <row r="89" spans="1:1024" s="116" customFormat="1" ht="20.100000000000001" customHeight="1">
      <c r="A89" s="95" t="s">
        <v>174</v>
      </c>
      <c r="B89" s="96"/>
      <c r="C89" s="97" t="s">
        <v>25</v>
      </c>
      <c r="D89" s="97" t="s">
        <v>25</v>
      </c>
      <c r="E89" s="97" t="s">
        <v>25</v>
      </c>
    </row>
    <row r="90" spans="1:1024" s="116" customFormat="1" ht="20.100000000000001" customHeight="1">
      <c r="A90" s="95" t="s">
        <v>175</v>
      </c>
      <c r="B90" s="96"/>
      <c r="C90" s="97" t="s">
        <v>25</v>
      </c>
      <c r="D90" s="97" t="s">
        <v>25</v>
      </c>
      <c r="E90" s="97" t="s">
        <v>25</v>
      </c>
    </row>
    <row r="91" spans="1:1024" s="116" customFormat="1" ht="20.100000000000001" customHeight="1">
      <c r="A91" s="95" t="s">
        <v>176</v>
      </c>
      <c r="B91" s="96" t="s">
        <v>177</v>
      </c>
      <c r="C91" s="97" t="s">
        <v>25</v>
      </c>
      <c r="D91" s="97" t="s">
        <v>25</v>
      </c>
      <c r="E91" s="97" t="s">
        <v>25</v>
      </c>
    </row>
    <row r="92" spans="1:1024" s="116" customFormat="1" ht="20.100000000000001" customHeight="1">
      <c r="A92" s="95" t="s">
        <v>178</v>
      </c>
      <c r="B92" s="96" t="s">
        <v>179</v>
      </c>
      <c r="C92" s="97" t="s">
        <v>25</v>
      </c>
      <c r="D92" s="97" t="s">
        <v>25</v>
      </c>
      <c r="E92" s="97" t="s">
        <v>10</v>
      </c>
    </row>
    <row r="93" spans="1:1024" s="116" customFormat="1" ht="20.100000000000001" customHeight="1">
      <c r="A93" s="95" t="s">
        <v>180</v>
      </c>
      <c r="B93" s="96" t="s">
        <v>181</v>
      </c>
      <c r="C93" s="97" t="s">
        <v>10</v>
      </c>
      <c r="D93" s="97" t="s">
        <v>10</v>
      </c>
      <c r="E93" s="97" t="s">
        <v>25</v>
      </c>
    </row>
    <row r="94" spans="1:1024" s="116" customFormat="1" ht="20.100000000000001" customHeight="1">
      <c r="A94" s="95" t="s">
        <v>182</v>
      </c>
      <c r="B94" s="96" t="s">
        <v>183</v>
      </c>
      <c r="C94" s="97">
        <f>'Ανάλυση Τιμών Προαιρ. εξοπλ.'!C28</f>
        <v>960</v>
      </c>
      <c r="D94" s="97">
        <f>'Ανάλυση Τιμών Προαιρ. εξοπλ.'!C28</f>
        <v>960</v>
      </c>
      <c r="E94" s="97">
        <f>'Ανάλυση Τιμών Προαιρ. εξοπλ.'!C28</f>
        <v>960</v>
      </c>
    </row>
    <row r="95" spans="1:1024" s="104" customFormat="1" ht="24" customHeight="1">
      <c r="A95" s="109" t="s">
        <v>184</v>
      </c>
      <c r="B95" s="109"/>
      <c r="C95" s="109"/>
      <c r="D95" s="109"/>
      <c r="E95" s="109"/>
    </row>
    <row r="96" spans="1:1024" s="116" customFormat="1" ht="36">
      <c r="A96" s="110" t="s">
        <v>185</v>
      </c>
      <c r="B96" s="96" t="s">
        <v>186</v>
      </c>
      <c r="C96" s="97">
        <f>'Ανάλυση Τιμών Προαιρ. εξοπλ.'!C30</f>
        <v>1600</v>
      </c>
      <c r="D96" s="97">
        <f>'Ανάλυση Τιμών Προαιρ. εξοπλ.'!C30</f>
        <v>1600</v>
      </c>
      <c r="E96" s="97" t="s">
        <v>10</v>
      </c>
    </row>
    <row r="97" spans="1:1024" s="116" customFormat="1" ht="84.75" customHeight="1">
      <c r="A97" s="110" t="s">
        <v>187</v>
      </c>
      <c r="B97" s="96" t="s">
        <v>188</v>
      </c>
      <c r="C97" s="97">
        <f>'Ανάλυση Τιμών Προαιρ. εξοπλ.'!C31</f>
        <v>1000</v>
      </c>
      <c r="D97" s="97" t="s">
        <v>10</v>
      </c>
      <c r="E97" s="97" t="s">
        <v>10</v>
      </c>
    </row>
    <row r="98" spans="1:1024" s="122" customFormat="1" ht="15.75">
      <c r="A98" s="119"/>
      <c r="B98" s="120"/>
      <c r="C98" s="121"/>
      <c r="D98" s="121"/>
      <c r="E98" s="121"/>
    </row>
    <row r="99" spans="1:1024" ht="24" customHeight="1">
      <c r="A99" s="37" t="s">
        <v>189</v>
      </c>
      <c r="B99" s="37"/>
      <c r="C99" s="37"/>
      <c r="D99" s="37"/>
      <c r="E99" s="37"/>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s="123" customFormat="1" ht="195" customHeight="1">
      <c r="A100" s="38" t="s">
        <v>190</v>
      </c>
      <c r="B100" s="38"/>
      <c r="C100" s="38"/>
      <c r="D100" s="38"/>
      <c r="E100" s="38"/>
    </row>
    <row r="101" spans="1:1024" ht="39.75" customHeight="1"/>
    <row r="102" spans="1:1024" ht="39.75" customHeight="1"/>
    <row r="103" spans="1:1024" ht="39.75" customHeight="1"/>
    <row r="104" spans="1:1024" ht="39.75" customHeight="1"/>
    <row r="105" spans="1:1024" ht="39.75" customHeight="1"/>
    <row r="106" spans="1:1024" ht="39.75" customHeight="1"/>
    <row r="107" spans="1:1024" ht="39.75" customHeight="1"/>
    <row r="108" spans="1:1024" ht="39.75" customHeight="1"/>
    <row r="109" spans="1:1024" ht="39.75" customHeight="1"/>
    <row r="110" spans="1:1024" ht="39.75" customHeight="1"/>
    <row r="111" spans="1:1024" ht="39.75" customHeight="1"/>
    <row r="112" spans="1:1024"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048576" hidden="1"/>
  </sheetData>
  <mergeCells count="34">
    <mergeCell ref="A99:E99"/>
    <mergeCell ref="A100:E10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31:B32"/>
    <mergeCell ref="C31:C32"/>
    <mergeCell ref="D31:D32"/>
    <mergeCell ref="E31:E32"/>
    <mergeCell ref="A36:D36"/>
    <mergeCell ref="A28:E28"/>
    <mergeCell ref="B29:B30"/>
    <mergeCell ref="C29:C30"/>
    <mergeCell ref="D29:D30"/>
    <mergeCell ref="E29:E30"/>
    <mergeCell ref="C3:E3"/>
    <mergeCell ref="A10:D10"/>
    <mergeCell ref="B12:B13"/>
    <mergeCell ref="C12:C13"/>
    <mergeCell ref="D12:D13"/>
    <mergeCell ref="E12:E13"/>
  </mergeCells>
  <printOptions horizontalCentered="1"/>
  <pageMargins left="0.196527777777778" right="0.196527777777778" top="0.118055555555556" bottom="0.118055555555556" header="0.51180555555555496" footer="0.51180555555555496"/>
  <pageSetup paperSize="9" firstPageNumber="0" orientation="portrait" r:id="rId1"/>
  <rowBreaks count="2" manualBreakCount="2">
    <brk id="36" max="16383" man="1"/>
    <brk id="7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8"/>
  <sheetViews>
    <sheetView view="pageBreakPreview" zoomScale="73" zoomScaleNormal="50" zoomScalePageLayoutView="73" workbookViewId="0">
      <pane xSplit="1" ySplit="4" topLeftCell="B5" activePane="bottomRight" state="frozen"/>
      <selection pane="topRight" activeCell="B1" sqref="B1"/>
      <selection pane="bottomLeft" activeCell="A5" sqref="A5"/>
      <selection pane="bottomRight"/>
    </sheetView>
  </sheetViews>
  <sheetFormatPr defaultRowHeight="12.75"/>
  <cols>
    <col min="1" max="1" width="46.75" style="124"/>
    <col min="2" max="3" width="10.75" style="124"/>
    <col min="4" max="4" width="17.5" style="124"/>
    <col min="5" max="5" width="13.5" style="124"/>
    <col min="6" max="6" width="18.125" style="124"/>
    <col min="7" max="7" width="16.75" style="124"/>
    <col min="8" max="9" width="14" style="124"/>
    <col min="10" max="10" width="16.25" style="124"/>
    <col min="11" max="11" width="16" style="124"/>
    <col min="12" max="12" width="11.875" style="124"/>
    <col min="13" max="1025" width="7.375" style="124"/>
  </cols>
  <sheetData>
    <row r="1" spans="1:1024" s="128" customFormat="1" ht="46.5">
      <c r="A1" s="125" t="s">
        <v>191</v>
      </c>
      <c r="B1" s="126"/>
      <c r="C1" s="126"/>
      <c r="D1" s="126"/>
      <c r="E1" s="126"/>
      <c r="F1" s="126"/>
      <c r="G1" s="126"/>
      <c r="H1" s="126"/>
      <c r="I1" s="126"/>
      <c r="J1" s="126"/>
      <c r="K1" s="126"/>
      <c r="L1" s="127"/>
    </row>
    <row r="2" spans="1:1024" ht="24.75" customHeight="1">
      <c r="A2" s="129"/>
      <c r="B2" s="130"/>
      <c r="C2" s="130"/>
      <c r="D2" s="130"/>
      <c r="E2" s="130"/>
      <c r="F2" s="130"/>
      <c r="G2" s="130"/>
      <c r="H2" s="131">
        <v>0.24</v>
      </c>
      <c r="I2" s="132"/>
      <c r="J2" s="133"/>
      <c r="K2" s="133"/>
      <c r="L2" s="12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2.25" customHeight="1">
      <c r="A3" s="36" t="s">
        <v>192</v>
      </c>
      <c r="B3" s="35" t="s">
        <v>193</v>
      </c>
      <c r="C3" s="35" t="s">
        <v>194</v>
      </c>
      <c r="D3" s="35" t="s">
        <v>195</v>
      </c>
      <c r="E3" s="35" t="s">
        <v>196</v>
      </c>
      <c r="F3" s="34" t="s">
        <v>197</v>
      </c>
      <c r="G3" s="33" t="s">
        <v>198</v>
      </c>
      <c r="H3" s="33" t="s">
        <v>199</v>
      </c>
      <c r="I3" s="33" t="s">
        <v>200</v>
      </c>
      <c r="J3" s="35" t="s">
        <v>201</v>
      </c>
      <c r="K3" s="35"/>
      <c r="L3" s="3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8.25" customHeight="1">
      <c r="A4" s="36"/>
      <c r="B4" s="35"/>
      <c r="C4" s="35"/>
      <c r="D4" s="35"/>
      <c r="E4" s="35"/>
      <c r="F4" s="34"/>
      <c r="G4" s="33"/>
      <c r="H4" s="33"/>
      <c r="I4" s="33"/>
      <c r="J4" s="134" t="s">
        <v>202</v>
      </c>
      <c r="K4" s="134" t="s">
        <v>203</v>
      </c>
      <c r="L4" s="134" t="s">
        <v>204</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45" customFormat="1" ht="15.75">
      <c r="A5" s="135" t="str">
        <f>Εκδόσεις!E3&amp;" "&amp;Εκδόσεις!B4&amp;" "&amp;Εκδόσεις!C4&amp;" "&amp;Εκδόσεις!D4</f>
        <v>Active 1.4lt Turbo, 140 hp Start &amp; Stop MT6 / FWD</v>
      </c>
      <c r="B5" s="136" t="s">
        <v>205</v>
      </c>
      <c r="C5" s="137" t="str">
        <f>Εκδόσεις!A4</f>
        <v>Βενζίνη</v>
      </c>
      <c r="D5" s="138">
        <v>138</v>
      </c>
      <c r="E5" s="139">
        <f>0.08*1.1</f>
        <v>8.8000000000000009E-2</v>
      </c>
      <c r="F5" s="140">
        <f>G5+H5+I5</f>
        <v>19999.68</v>
      </c>
      <c r="G5" s="141">
        <v>15060</v>
      </c>
      <c r="H5" s="142">
        <f t="shared" ref="H5:H16" si="0">G5*$H$2</f>
        <v>3614.4</v>
      </c>
      <c r="I5" s="142">
        <f t="shared" ref="I5:I16" si="1">G5*E5</f>
        <v>1325.2800000000002</v>
      </c>
      <c r="J5" s="143">
        <v>1364</v>
      </c>
      <c r="K5" s="141">
        <f t="shared" ref="K5:K16" si="2">G5*1.24</f>
        <v>18674.400000000001</v>
      </c>
      <c r="L5" s="141">
        <f t="shared" ref="L5:L16" si="3">G5*1.24</f>
        <v>18674.400000000001</v>
      </c>
      <c r="M5" s="144"/>
    </row>
    <row r="6" spans="1:1024" ht="15.75">
      <c r="A6" s="135" t="str">
        <f>Εκδόσεις!E3&amp;" "&amp;Εκδόσεις!B9&amp;" "&amp;Εκδόσεις!C9&amp;" "&amp;Εκδόσεις!D9</f>
        <v>Active 1.6lt CDTI, 110hp Start &amp; Stop MT6 / FWD</v>
      </c>
      <c r="B6" s="136" t="s">
        <v>206</v>
      </c>
      <c r="C6" s="137" t="str">
        <f>Εκδόσεις!$A$9</f>
        <v>Πετρέλαιο</v>
      </c>
      <c r="D6" s="138">
        <v>106</v>
      </c>
      <c r="E6" s="139">
        <f>0.08*1</f>
        <v>0.08</v>
      </c>
      <c r="F6" s="140">
        <f>G6+H6+I6</f>
        <v>21900.12</v>
      </c>
      <c r="G6" s="141">
        <v>16591</v>
      </c>
      <c r="H6" s="142">
        <f t="shared" si="0"/>
        <v>3981.8399999999997</v>
      </c>
      <c r="I6" s="142">
        <f t="shared" si="1"/>
        <v>1327.28</v>
      </c>
      <c r="J6" s="146">
        <v>1598</v>
      </c>
      <c r="K6" s="141">
        <f t="shared" si="2"/>
        <v>20572.84</v>
      </c>
      <c r="L6" s="141">
        <f t="shared" si="3"/>
        <v>20572.84</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c r="A7" s="135" t="str">
        <f>Εκδόσεις!E3&amp;" "&amp;Εκδόσεις!B10&amp;" "&amp;Εκδόσεις!C10&amp;" "&amp;Εκδόσεις!D10</f>
        <v>Active 1.6lt CDTI, 136hp Start &amp; Stop MT6 / FWD</v>
      </c>
      <c r="B7" s="136" t="s">
        <v>207</v>
      </c>
      <c r="C7" s="137" t="str">
        <f>Εκδόσεις!$A$9</f>
        <v>Πετρέλαιο</v>
      </c>
      <c r="D7" s="138">
        <v>106</v>
      </c>
      <c r="E7" s="139">
        <f>0.16*1</f>
        <v>0.16</v>
      </c>
      <c r="F7" s="140">
        <f>G7+H7+I7+1</f>
        <v>23999.800000000003</v>
      </c>
      <c r="G7" s="141">
        <v>17142</v>
      </c>
      <c r="H7" s="142">
        <f t="shared" si="0"/>
        <v>4114.08</v>
      </c>
      <c r="I7" s="142">
        <f t="shared" si="1"/>
        <v>2742.7200000000003</v>
      </c>
      <c r="J7" s="146">
        <v>1598</v>
      </c>
      <c r="K7" s="141">
        <f t="shared" si="2"/>
        <v>21256.079999999998</v>
      </c>
      <c r="L7" s="141">
        <f t="shared" si="3"/>
        <v>21256.079999999998</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c r="A8" s="135" t="str">
        <f>Εκδόσεις!E3&amp;" "&amp;Εκδόσεις!B10&amp;" "&amp;Εκδόσεις!D11</f>
        <v>Active 1.6lt CDTI, 136hp AT6 / FWD</v>
      </c>
      <c r="B8" s="136" t="s">
        <v>208</v>
      </c>
      <c r="C8" s="137" t="str">
        <f>Εκδόσεις!$A$9</f>
        <v>Πετρέλαιο</v>
      </c>
      <c r="D8" s="138">
        <v>128</v>
      </c>
      <c r="E8" s="139">
        <f>0.16*1.1</f>
        <v>0.17600000000000002</v>
      </c>
      <c r="F8" s="140">
        <f>G8+H8+I8</f>
        <v>26899.752</v>
      </c>
      <c r="G8" s="141">
        <v>18997</v>
      </c>
      <c r="H8" s="142">
        <f t="shared" si="0"/>
        <v>4559.28</v>
      </c>
      <c r="I8" s="142">
        <f t="shared" si="1"/>
        <v>3343.4720000000002</v>
      </c>
      <c r="J8" s="146">
        <v>1598</v>
      </c>
      <c r="K8" s="141">
        <f t="shared" si="2"/>
        <v>23556.28</v>
      </c>
      <c r="L8" s="141">
        <f t="shared" si="3"/>
        <v>23556.28</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75">
      <c r="A9" s="135" t="str">
        <f>Εκδόσεις!E3&amp;" "&amp;Εκδόσεις!B10&amp;" "&amp;Εκδόσεις!C12&amp;" "&amp;Εκδόσεις!D12</f>
        <v>Active 1.6lt CDTI, 136hp Start &amp; Stop MT6 / AWD</v>
      </c>
      <c r="B9" s="136" t="s">
        <v>209</v>
      </c>
      <c r="C9" s="137" t="str">
        <f>Εκδόσεις!$A$9</f>
        <v>Πετρέλαιο</v>
      </c>
      <c r="D9" s="138">
        <v>119</v>
      </c>
      <c r="E9" s="139">
        <f>0.16*1</f>
        <v>0.16</v>
      </c>
      <c r="F9" s="140">
        <f>G9+H9+I9-1</f>
        <v>25999.8</v>
      </c>
      <c r="G9" s="141">
        <v>18572</v>
      </c>
      <c r="H9" s="142">
        <f t="shared" si="0"/>
        <v>4457.28</v>
      </c>
      <c r="I9" s="142">
        <f t="shared" si="1"/>
        <v>2971.52</v>
      </c>
      <c r="J9" s="146">
        <v>1598</v>
      </c>
      <c r="K9" s="141">
        <f t="shared" si="2"/>
        <v>23029.279999999999</v>
      </c>
      <c r="L9" s="141">
        <f t="shared" si="3"/>
        <v>23029.279999999999</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75">
      <c r="A10" s="135" t="str">
        <f>Εκδόσεις!F3&amp;" "&amp;Εκδόσεις!B4&amp;" "&amp;Εκδόσεις!D5</f>
        <v>Color Active 1.4lt Turbo, 140 hp AT6 / FWD</v>
      </c>
      <c r="B10" s="136" t="s">
        <v>210</v>
      </c>
      <c r="C10" s="137" t="str">
        <f>Εκδόσεις!A4</f>
        <v>Βενζίνη</v>
      </c>
      <c r="D10" s="138">
        <v>149</v>
      </c>
      <c r="E10" s="139">
        <f>0.16*1.2</f>
        <v>0.192</v>
      </c>
      <c r="F10" s="147">
        <f>G10+H10+I10</f>
        <v>24500.088</v>
      </c>
      <c r="G10" s="141">
        <v>17109</v>
      </c>
      <c r="H10" s="142">
        <f t="shared" si="0"/>
        <v>4106.16</v>
      </c>
      <c r="I10" s="142">
        <f t="shared" si="1"/>
        <v>3284.9279999999999</v>
      </c>
      <c r="J10" s="143">
        <v>1364</v>
      </c>
      <c r="K10" s="141">
        <f t="shared" si="2"/>
        <v>21215.16</v>
      </c>
      <c r="L10" s="141">
        <f t="shared" si="3"/>
        <v>21215.16</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149" customFormat="1" ht="15.75">
      <c r="A11" s="135" t="str">
        <f>Εκδόσεις!F3&amp;" "&amp;Εκδόσεις!B4&amp;" "&amp;Εκδόσεις!C4&amp;" "&amp;Εκδόσεις!D6</f>
        <v>Color Active 1.4lt Turbo, 140 hp Start &amp; Stop MT6 / AWD</v>
      </c>
      <c r="B11" s="136" t="s">
        <v>211</v>
      </c>
      <c r="C11" s="137" t="str">
        <f>Εκδόσεις!A4</f>
        <v>Βενζίνη</v>
      </c>
      <c r="D11" s="138">
        <v>152</v>
      </c>
      <c r="E11" s="139">
        <f>0.16*1.2</f>
        <v>0.192</v>
      </c>
      <c r="F11" s="140">
        <f>G11+H11+I11</f>
        <v>24500.088</v>
      </c>
      <c r="G11" s="148">
        <v>17109</v>
      </c>
      <c r="H11" s="142">
        <f t="shared" si="0"/>
        <v>4106.16</v>
      </c>
      <c r="I11" s="142">
        <f t="shared" si="1"/>
        <v>3284.9279999999999</v>
      </c>
      <c r="J11" s="143">
        <v>1364</v>
      </c>
      <c r="K11" s="141">
        <f t="shared" si="2"/>
        <v>21215.16</v>
      </c>
      <c r="L11" s="141">
        <f t="shared" si="3"/>
        <v>21215.16</v>
      </c>
    </row>
    <row r="12" spans="1:1024" s="145" customFormat="1" ht="15.75">
      <c r="A12" s="135" t="str">
        <f>Εκδόσεις!F3&amp;" "&amp;Εκδόσεις!B10&amp;" "&amp;Εκδόσεις!C10&amp;" "&amp;Εκδόσεις!D10</f>
        <v>Color Active 1.6lt CDTI, 136hp Start &amp; Stop MT6 / FWD</v>
      </c>
      <c r="B12" s="136" t="s">
        <v>212</v>
      </c>
      <c r="C12" s="137" t="str">
        <f>Εκδόσεις!$A$9</f>
        <v>Πετρέλαιο</v>
      </c>
      <c r="D12" s="138">
        <v>114</v>
      </c>
      <c r="E12" s="139">
        <f>0.16*1</f>
        <v>0.16</v>
      </c>
      <c r="F12" s="140">
        <f>G12+H12+I12</f>
        <v>24999.8</v>
      </c>
      <c r="G12" s="141">
        <v>17857</v>
      </c>
      <c r="H12" s="142">
        <f t="shared" si="0"/>
        <v>4285.68</v>
      </c>
      <c r="I12" s="142">
        <f t="shared" si="1"/>
        <v>2857.12</v>
      </c>
      <c r="J12" s="146">
        <v>1598</v>
      </c>
      <c r="K12" s="141">
        <f t="shared" si="2"/>
        <v>22142.68</v>
      </c>
      <c r="L12" s="141">
        <f t="shared" si="3"/>
        <v>22142.68</v>
      </c>
    </row>
    <row r="13" spans="1:1024" s="150" customFormat="1" ht="15.75">
      <c r="A13" s="135" t="str">
        <f>Εκδόσεις!F3&amp;" "&amp;Εκδόσεις!B10&amp;" "&amp;Εκδόσεις!D11</f>
        <v>Color Active 1.6lt CDTI, 136hp AT6 / FWD</v>
      </c>
      <c r="B13" s="136" t="s">
        <v>213</v>
      </c>
      <c r="C13" s="137" t="str">
        <f>Εκδόσεις!$A$9</f>
        <v>Πετρέλαιο</v>
      </c>
      <c r="D13" s="138">
        <v>132</v>
      </c>
      <c r="E13" s="139">
        <f>0.16*1.1</f>
        <v>0.17600000000000002</v>
      </c>
      <c r="F13" s="140">
        <f>G13+H13+I13</f>
        <v>27800.327999999998</v>
      </c>
      <c r="G13" s="141">
        <v>19633</v>
      </c>
      <c r="H13" s="142">
        <f t="shared" si="0"/>
        <v>4711.92</v>
      </c>
      <c r="I13" s="142">
        <f t="shared" si="1"/>
        <v>3455.4080000000004</v>
      </c>
      <c r="J13" s="146">
        <v>1598</v>
      </c>
      <c r="K13" s="141">
        <f t="shared" si="2"/>
        <v>24344.92</v>
      </c>
      <c r="L13" s="141">
        <f t="shared" si="3"/>
        <v>24344.92</v>
      </c>
    </row>
    <row r="14" spans="1:1024" s="150" customFormat="1" ht="15.75">
      <c r="A14" s="135" t="str">
        <f>Εκδόσεις!F3&amp;" "&amp;Εκδόσεις!B10&amp;" "&amp;Εκδόσεις!C12&amp;" "&amp;Εκδόσεις!D12</f>
        <v>Color Active 1.6lt CDTI, 136hp Start &amp; Stop MT6 / AWD</v>
      </c>
      <c r="B14" s="136" t="s">
        <v>214</v>
      </c>
      <c r="C14" s="137" t="str">
        <f>Εκδόσεις!$A$9</f>
        <v>Πετρέλαιο</v>
      </c>
      <c r="D14" s="138">
        <v>124</v>
      </c>
      <c r="E14" s="139">
        <f>0.16*1.1</f>
        <v>0.17600000000000002</v>
      </c>
      <c r="F14" s="140">
        <f>G14+H14+I14</f>
        <v>27000.288</v>
      </c>
      <c r="G14" s="141">
        <v>19068</v>
      </c>
      <c r="H14" s="142">
        <f t="shared" si="0"/>
        <v>4576.32</v>
      </c>
      <c r="I14" s="142">
        <f t="shared" si="1"/>
        <v>3355.9680000000003</v>
      </c>
      <c r="J14" s="146">
        <v>1598</v>
      </c>
      <c r="K14" s="141">
        <f t="shared" si="2"/>
        <v>23644.32</v>
      </c>
      <c r="L14" s="141">
        <f t="shared" si="3"/>
        <v>23644.32</v>
      </c>
    </row>
    <row r="15" spans="1:1024" s="150" customFormat="1" ht="15.75">
      <c r="A15" s="135" t="str">
        <f>Εκδόσεις!G3&amp;" "&amp;Εκδόσεις!B7&amp;" "&amp;Εκδόσεις!C7&amp;" "&amp;Εκδόσεις!D7</f>
        <v>Innovation 1.4lt Turbo, 152 hp Start &amp; Stop AT6 / AWD</v>
      </c>
      <c r="B15" s="136" t="s">
        <v>215</v>
      </c>
      <c r="C15" s="137" t="str">
        <f>Εκδόσεις!A4</f>
        <v>Βενζίνη</v>
      </c>
      <c r="D15" s="138">
        <v>150</v>
      </c>
      <c r="E15" s="139">
        <f>0.16*1.2</f>
        <v>0.192</v>
      </c>
      <c r="F15" s="140">
        <f>G15+H15+I15+1</f>
        <v>28099.703999999998</v>
      </c>
      <c r="G15" s="141">
        <v>19622</v>
      </c>
      <c r="H15" s="142">
        <f t="shared" si="0"/>
        <v>4709.28</v>
      </c>
      <c r="I15" s="142">
        <f t="shared" si="1"/>
        <v>3767.424</v>
      </c>
      <c r="J15" s="146">
        <v>1399</v>
      </c>
      <c r="K15" s="141">
        <f t="shared" si="2"/>
        <v>24331.279999999999</v>
      </c>
      <c r="L15" s="141">
        <f t="shared" si="3"/>
        <v>24331.279999999999</v>
      </c>
    </row>
    <row r="16" spans="1:1024" s="145" customFormat="1" ht="15.75">
      <c r="A16" s="135" t="str">
        <f>Εκδόσεις!G3&amp;" "&amp;Εκδόσεις!B10&amp;" "&amp;Εκδόσεις!C12&amp;" "&amp;Εκδόσεις!D12</f>
        <v>Innovation 1.6lt CDTI, 136hp Start &amp; Stop MT6 / AWD</v>
      </c>
      <c r="B16" s="151" t="s">
        <v>216</v>
      </c>
      <c r="C16" s="137" t="str">
        <f>Εκδόσεις!$A$9</f>
        <v>Πετρέλαιο</v>
      </c>
      <c r="D16" s="138">
        <v>124</v>
      </c>
      <c r="E16" s="139">
        <f>0.24*1.1</f>
        <v>0.26400000000000001</v>
      </c>
      <c r="F16" s="140">
        <f>G16+H16+I16</f>
        <v>30699.648000000001</v>
      </c>
      <c r="G16" s="148">
        <v>20412</v>
      </c>
      <c r="H16" s="142">
        <f t="shared" si="0"/>
        <v>4898.88</v>
      </c>
      <c r="I16" s="142">
        <f t="shared" si="1"/>
        <v>5388.768</v>
      </c>
      <c r="J16" s="146">
        <v>1598</v>
      </c>
      <c r="K16" s="141">
        <f t="shared" si="2"/>
        <v>25310.880000000001</v>
      </c>
      <c r="L16" s="141">
        <f t="shared" si="3"/>
        <v>25310.880000000001</v>
      </c>
    </row>
    <row r="17" spans="1:12" s="149" customFormat="1" ht="15">
      <c r="A17" s="152"/>
      <c r="B17" s="152"/>
      <c r="C17" s="152"/>
      <c r="D17" s="152"/>
      <c r="E17" s="152"/>
      <c r="F17" s="152"/>
      <c r="G17" s="153"/>
      <c r="H17" s="152"/>
      <c r="I17" s="152"/>
      <c r="J17" s="152"/>
      <c r="K17" s="152"/>
      <c r="L17" s="152"/>
    </row>
    <row r="18" spans="1:12" ht="177" customHeight="1">
      <c r="A18" s="32" t="s">
        <v>190</v>
      </c>
      <c r="B18" s="32"/>
      <c r="C18" s="32"/>
      <c r="D18" s="32"/>
      <c r="E18" s="32"/>
      <c r="F18" s="32"/>
      <c r="G18" s="32"/>
      <c r="H18" s="32"/>
      <c r="I18" s="32"/>
      <c r="J18" s="32"/>
      <c r="K18" s="32"/>
      <c r="L18" s="32"/>
    </row>
  </sheetData>
  <mergeCells count="11">
    <mergeCell ref="A18:L18"/>
    <mergeCell ref="F3:F4"/>
    <mergeCell ref="G3:G4"/>
    <mergeCell ref="H3:H4"/>
    <mergeCell ref="I3:I4"/>
    <mergeCell ref="J3:L3"/>
    <mergeCell ref="A3:A4"/>
    <mergeCell ref="B3:B4"/>
    <mergeCell ref="C3:C4"/>
    <mergeCell ref="D3:D4"/>
    <mergeCell ref="E3:E4"/>
  </mergeCells>
  <printOptions horizontalCentered="1"/>
  <pageMargins left="0.196527777777778" right="0.15763888888888899" top="0.27569444444444402" bottom="0.15763888888888899" header="0.51180555555555496" footer="0.51180555555555496"/>
  <pageSetup paperSize="9" scale="43" firstPageNumber="0"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view="pageBreakPreview" zoomScaleNormal="60" workbookViewId="0">
      <selection activeCell="A2" sqref="A2"/>
    </sheetView>
  </sheetViews>
  <sheetFormatPr defaultRowHeight="12.75"/>
  <cols>
    <col min="1" max="1" width="75.25"/>
    <col min="2" max="2" width="13.25"/>
    <col min="3" max="3" width="31.125"/>
    <col min="4" max="4" width="27.625"/>
    <col min="5" max="1025" width="0" hidden="1"/>
  </cols>
  <sheetData>
    <row r="2" spans="1:4" ht="34.5" customHeight="1">
      <c r="A2" s="154" t="s">
        <v>217</v>
      </c>
      <c r="B2" s="155"/>
      <c r="C2" s="156"/>
      <c r="D2" s="156"/>
    </row>
    <row r="3" spans="1:4" ht="15">
      <c r="A3" s="157"/>
      <c r="B3" s="158"/>
      <c r="C3" s="159"/>
      <c r="D3" s="160"/>
    </row>
    <row r="4" spans="1:4" ht="36.75" customHeight="1">
      <c r="A4" s="161" t="s">
        <v>21</v>
      </c>
      <c r="B4" s="162" t="s">
        <v>193</v>
      </c>
      <c r="C4" s="163" t="s">
        <v>218</v>
      </c>
      <c r="D4" s="164" t="s">
        <v>219</v>
      </c>
    </row>
    <row r="5" spans="1:4" ht="15.75">
      <c r="A5" s="165" t="s">
        <v>220</v>
      </c>
      <c r="B5" s="166" t="str">
        <f>Εξοπλισμός!B9</f>
        <v>TAJQ / ΤΑR5</v>
      </c>
      <c r="C5" s="167">
        <v>1250</v>
      </c>
      <c r="D5" s="167">
        <f>C5/1.32</f>
        <v>946.96969696969688</v>
      </c>
    </row>
    <row r="6" spans="1:4" ht="15.75">
      <c r="A6" s="161" t="str">
        <f>Εξοπλισμός!A21</f>
        <v>Ζάντες &amp; Ελαστικά</v>
      </c>
      <c r="B6" s="168"/>
      <c r="C6" s="169"/>
      <c r="D6" s="169"/>
    </row>
    <row r="7" spans="1:4" ht="30">
      <c r="A7" s="170" t="s">
        <v>58</v>
      </c>
      <c r="B7" s="166" t="str">
        <f>Εξοπλισμός!B23</f>
        <v>RI6</v>
      </c>
      <c r="C7" s="167">
        <v>520</v>
      </c>
      <c r="D7" s="167">
        <f>C7/1.32</f>
        <v>393.93939393939394</v>
      </c>
    </row>
    <row r="8" spans="1:4" ht="30">
      <c r="A8" s="170" t="s">
        <v>62</v>
      </c>
      <c r="B8" s="166" t="str">
        <f>Εξοπλισμός!B25</f>
        <v>RRU</v>
      </c>
      <c r="C8" s="167">
        <v>250</v>
      </c>
      <c r="D8" s="167">
        <f>C8/1.32</f>
        <v>189.39393939393938</v>
      </c>
    </row>
    <row r="9" spans="1:4" ht="15.75">
      <c r="A9" s="161" t="str">
        <f>Εξοπλισμός!A37</f>
        <v>Χρώματα Αμαξώματος</v>
      </c>
      <c r="B9" s="168"/>
      <c r="C9" s="169"/>
      <c r="D9" s="169"/>
    </row>
    <row r="10" spans="1:4" ht="15.75">
      <c r="A10" s="165" t="s">
        <v>221</v>
      </c>
      <c r="B10" s="166" t="str">
        <f>Εξοπλισμός!B39</f>
        <v>GAZ/GG2</v>
      </c>
      <c r="C10" s="167">
        <v>150</v>
      </c>
      <c r="D10" s="167">
        <f>C10/1.32</f>
        <v>113.63636363636363</v>
      </c>
    </row>
    <row r="11" spans="1:4" ht="15.75">
      <c r="A11" s="165" t="s">
        <v>222</v>
      </c>
      <c r="B11" s="166" t="str">
        <f>Εξοπλισμός!B40</f>
        <v>9M2</v>
      </c>
      <c r="C11" s="167">
        <v>500</v>
      </c>
      <c r="D11" s="167">
        <v>357</v>
      </c>
    </row>
    <row r="12" spans="1:4" ht="15.75">
      <c r="A12" s="165" t="s">
        <v>223</v>
      </c>
      <c r="B12" s="166" t="str">
        <f>Εξοπλισμός!B41</f>
        <v>9Mi</v>
      </c>
      <c r="C12" s="167">
        <v>500</v>
      </c>
      <c r="D12" s="167">
        <v>357</v>
      </c>
    </row>
    <row r="13" spans="1:4" ht="15.75">
      <c r="A13" s="165" t="s">
        <v>90</v>
      </c>
      <c r="B13" s="166" t="str">
        <f>Εξοπλισμός!B42</f>
        <v>GP5</v>
      </c>
      <c r="C13" s="167">
        <v>800</v>
      </c>
      <c r="D13" s="167">
        <f>C13/1.32</f>
        <v>606.06060606060601</v>
      </c>
    </row>
    <row r="14" spans="1:4" ht="15.75">
      <c r="A14" s="161" t="str">
        <f>Εξοπλισμός!A43</f>
        <v>Ασφάλεια</v>
      </c>
      <c r="B14" s="168"/>
      <c r="C14" s="169"/>
      <c r="D14" s="169"/>
    </row>
    <row r="15" spans="1:4" ht="15.75">
      <c r="A15" s="171" t="s">
        <v>224</v>
      </c>
      <c r="B15" s="166" t="str">
        <f>Εξοπλισμός!B45</f>
        <v>ATH</v>
      </c>
      <c r="C15" s="167">
        <v>400</v>
      </c>
      <c r="D15" s="167">
        <f>C15/1.32</f>
        <v>303.030303030303</v>
      </c>
    </row>
    <row r="16" spans="1:4" ht="15.75">
      <c r="A16" s="165" t="s">
        <v>225</v>
      </c>
      <c r="B16" s="166" t="str">
        <f>Εξοπλισμός!B46</f>
        <v>UVC</v>
      </c>
      <c r="C16" s="167">
        <v>320</v>
      </c>
      <c r="D16" s="167">
        <f>C16/1.32</f>
        <v>242.42424242424241</v>
      </c>
    </row>
    <row r="17" spans="1:4" ht="15.75">
      <c r="A17" s="171" t="s">
        <v>226</v>
      </c>
      <c r="B17" s="166" t="str">
        <f>Εξοπλισμός!B53</f>
        <v>OBJ</v>
      </c>
      <c r="C17" s="167">
        <v>1350</v>
      </c>
      <c r="D17" s="167">
        <f>C17/1.32</f>
        <v>1022.7272727272726</v>
      </c>
    </row>
    <row r="18" spans="1:4" ht="15.75">
      <c r="A18" s="171" t="s">
        <v>227</v>
      </c>
      <c r="B18" s="172" t="str">
        <f>Εξοπλισμός!B55</f>
        <v>OGD</v>
      </c>
      <c r="C18" s="173">
        <v>420</v>
      </c>
      <c r="D18" s="173">
        <f>C18/1.32</f>
        <v>318.18181818181819</v>
      </c>
    </row>
    <row r="19" spans="1:4" ht="15.75">
      <c r="A19" s="171" t="s">
        <v>115</v>
      </c>
      <c r="B19" s="172" t="str">
        <f>Εξοπλισμός!B57</f>
        <v>UE1</v>
      </c>
      <c r="C19" s="173">
        <v>490</v>
      </c>
      <c r="D19" s="173">
        <f>C19/1.32</f>
        <v>371.21212121212119</v>
      </c>
    </row>
    <row r="20" spans="1:4" ht="15.75">
      <c r="A20" s="161" t="str">
        <f>Εξοπλισμός!A28</f>
        <v>Συστήματα Ενημέρωσης/Ψυχαγωγίας(2)</v>
      </c>
      <c r="B20" s="168"/>
      <c r="C20" s="169"/>
      <c r="D20" s="169"/>
    </row>
    <row r="21" spans="1:4" ht="15.75">
      <c r="A21" s="171" t="s">
        <v>228</v>
      </c>
      <c r="B21" s="166" t="str">
        <f>Εξοπλισμός!B31</f>
        <v>IO6</v>
      </c>
      <c r="C21" s="167">
        <v>800</v>
      </c>
      <c r="D21" s="167">
        <f>C21/1.32</f>
        <v>606.06060606060601</v>
      </c>
    </row>
    <row r="22" spans="1:4" ht="15.75">
      <c r="A22" s="171" t="s">
        <v>77</v>
      </c>
      <c r="B22" s="166" t="str">
        <f>Εξοπλισμός!B34</f>
        <v>UDD</v>
      </c>
      <c r="C22" s="167">
        <v>120</v>
      </c>
      <c r="D22" s="167">
        <f>C22/1.32</f>
        <v>90.909090909090907</v>
      </c>
    </row>
    <row r="23" spans="1:4" ht="15.75">
      <c r="A23" s="161" t="str">
        <f>Εξοπλισμός!A74</f>
        <v>Άνεση</v>
      </c>
      <c r="B23" s="168"/>
      <c r="C23" s="169"/>
      <c r="D23" s="169"/>
    </row>
    <row r="24" spans="1:4" ht="30">
      <c r="A24" s="170" t="s">
        <v>229</v>
      </c>
      <c r="B24" s="166" t="str">
        <f>Εξοπλισμός!B76</f>
        <v>AUS</v>
      </c>
      <c r="C24" s="167">
        <v>320</v>
      </c>
      <c r="D24" s="167">
        <f>C24/1.32</f>
        <v>242.42424242424241</v>
      </c>
    </row>
    <row r="25" spans="1:4" ht="15.75">
      <c r="A25" s="170" t="s">
        <v>230</v>
      </c>
      <c r="B25" s="166" t="str">
        <f>Εξοπλισμός!B77</f>
        <v>AE4</v>
      </c>
      <c r="C25" s="167">
        <v>420</v>
      </c>
      <c r="D25" s="167">
        <f>C25/1.32</f>
        <v>318.18181818181819</v>
      </c>
    </row>
    <row r="26" spans="1:4" ht="15.75">
      <c r="A26" s="171" t="s">
        <v>165</v>
      </c>
      <c r="B26" s="166" t="str">
        <f>Εξοπλισμός!B84</f>
        <v>CF5</v>
      </c>
      <c r="C26" s="167">
        <v>600</v>
      </c>
      <c r="D26" s="167">
        <f>C26/1.32</f>
        <v>454.5454545454545</v>
      </c>
    </row>
    <row r="27" spans="1:4" ht="15.75">
      <c r="A27" s="161" t="str">
        <f>Εξοπλισμός!A86</f>
        <v>Λειτουργικότητα</v>
      </c>
      <c r="B27" s="168"/>
      <c r="C27" s="169"/>
      <c r="D27" s="169"/>
    </row>
    <row r="28" spans="1:4" ht="15.75">
      <c r="A28" s="171" t="s">
        <v>231</v>
      </c>
      <c r="B28" s="166" t="str">
        <f>Εξοπλισμός!B94</f>
        <v>D7D</v>
      </c>
      <c r="C28" s="167">
        <v>960</v>
      </c>
      <c r="D28" s="167">
        <f>C28/1.32</f>
        <v>727.27272727272725</v>
      </c>
    </row>
    <row r="29" spans="1:4" ht="15.75">
      <c r="A29" s="161" t="str">
        <f>Εξοπλισμός!A95</f>
        <v>Πακέτα</v>
      </c>
      <c r="B29" s="168"/>
      <c r="C29" s="169"/>
      <c r="D29" s="169"/>
    </row>
    <row r="30" spans="1:4" ht="15.75">
      <c r="A30" s="171" t="s">
        <v>232</v>
      </c>
      <c r="B30" s="166" t="str">
        <f>Εξοπλισμός!B96</f>
        <v>LPEO</v>
      </c>
      <c r="C30" s="167">
        <v>1600</v>
      </c>
      <c r="D30" s="167">
        <f>C30/1.32</f>
        <v>1212.121212121212</v>
      </c>
    </row>
    <row r="31" spans="1:4" ht="15.75">
      <c r="A31" s="171" t="s">
        <v>233</v>
      </c>
      <c r="B31" s="166" t="str">
        <f>Εξοπλισμός!B97</f>
        <v>LPEP</v>
      </c>
      <c r="C31" s="167">
        <v>1000</v>
      </c>
      <c r="D31" s="167">
        <f>C31/1.32</f>
        <v>757.57575757575751</v>
      </c>
    </row>
    <row r="32" spans="1:4">
      <c r="C32" s="174"/>
      <c r="D32" s="174"/>
    </row>
    <row r="33" spans="1:10" ht="216.75" customHeight="1">
      <c r="A33" s="32" t="s">
        <v>190</v>
      </c>
      <c r="B33" s="32"/>
      <c r="C33" s="32"/>
      <c r="D33" s="32"/>
      <c r="E33" s="175"/>
      <c r="F33" s="175"/>
      <c r="G33" s="175"/>
      <c r="H33" s="175"/>
      <c r="I33" s="175"/>
      <c r="J33" s="175"/>
    </row>
  </sheetData>
  <mergeCells count="1">
    <mergeCell ref="A33:D33"/>
  </mergeCells>
  <printOptions verticalCentered="1"/>
  <pageMargins left="0" right="0" top="0" bottom="0" header="0.51180555555555496" footer="0.51180555555555496"/>
  <pageSetup paperSize="9" scale="61" firstPageNumber="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6"/>
  <sheetViews>
    <sheetView showGridLines="0" view="pageBreakPreview" zoomScale="82" zoomScaleNormal="91" zoomScalePageLayoutView="82" workbookViewId="0">
      <selection sqref="A1:H1"/>
    </sheetView>
  </sheetViews>
  <sheetFormatPr defaultRowHeight="12.75"/>
  <cols>
    <col min="1" max="1" width="27.875" style="176"/>
    <col min="2" max="2" width="9.25" style="176"/>
    <col min="3" max="3" width="15.125" style="176"/>
    <col min="4" max="4" width="21.125" style="176"/>
    <col min="5" max="5" width="17.25" style="176"/>
    <col min="6" max="6" width="25.125" style="176"/>
    <col min="7" max="7" width="16" style="176"/>
    <col min="8" max="8" width="17.875" style="176"/>
    <col min="9" max="1025" width="0" style="176" hidden="1"/>
  </cols>
  <sheetData>
    <row r="1" spans="1:1024" s="177" customFormat="1" ht="39.75" customHeight="1">
      <c r="A1" s="31" t="s">
        <v>234</v>
      </c>
      <c r="B1" s="31"/>
      <c r="C1" s="31"/>
      <c r="D1" s="31"/>
      <c r="E1" s="31"/>
      <c r="F1" s="31"/>
      <c r="G1" s="31"/>
      <c r="H1" s="31"/>
    </row>
    <row r="2" spans="1:1024" ht="21" customHeight="1">
      <c r="A2" s="178"/>
      <c r="B2" s="178"/>
      <c r="C2" s="178"/>
      <c r="D2" s="179"/>
      <c r="E2" s="179"/>
      <c r="F2" s="179"/>
      <c r="G2" s="179"/>
      <c r="H2" s="17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183" customFormat="1" ht="18">
      <c r="A3" s="180" t="s">
        <v>235</v>
      </c>
      <c r="B3" s="180"/>
      <c r="C3" s="181" t="str">
        <f>Εκδόσεις!E3</f>
        <v>Active</v>
      </c>
      <c r="D3" s="181" t="str">
        <f>Εκδόσεις!F3</f>
        <v>Color Active</v>
      </c>
      <c r="E3" s="30" t="str">
        <f>Εκδόσεις!G3</f>
        <v>Innovation</v>
      </c>
      <c r="F3" s="30"/>
      <c r="G3" s="30"/>
      <c r="H3" s="30"/>
      <c r="I3" s="182"/>
      <c r="J3" s="182"/>
    </row>
    <row r="4" spans="1:1024" s="188" customFormat="1" ht="32.25" customHeight="1">
      <c r="A4" s="184" t="s">
        <v>236</v>
      </c>
      <c r="B4" s="185"/>
      <c r="C4" s="186" t="s">
        <v>237</v>
      </c>
      <c r="D4" s="186" t="s">
        <v>237</v>
      </c>
      <c r="E4" s="29" t="s">
        <v>238</v>
      </c>
      <c r="F4" s="29"/>
      <c r="G4" s="29" t="s">
        <v>239</v>
      </c>
      <c r="H4" s="29"/>
      <c r="I4" s="187"/>
      <c r="J4" s="187"/>
    </row>
    <row r="5" spans="1:1024" ht="18.75" customHeight="1">
      <c r="A5" s="189"/>
      <c r="B5" s="190"/>
      <c r="C5" s="191" t="s">
        <v>240</v>
      </c>
      <c r="D5" s="191" t="s">
        <v>240</v>
      </c>
      <c r="E5" s="28" t="s">
        <v>241</v>
      </c>
      <c r="F5" s="28"/>
      <c r="G5" s="28" t="s">
        <v>242</v>
      </c>
      <c r="H5" s="28"/>
      <c r="I5" s="187"/>
      <c r="J5" s="18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
      <c r="A6" s="189"/>
      <c r="B6" s="192"/>
      <c r="C6" s="193" t="s">
        <v>243</v>
      </c>
      <c r="D6" s="193" t="s">
        <v>243</v>
      </c>
      <c r="E6" s="194" t="s">
        <v>244</v>
      </c>
      <c r="F6" s="193" t="s">
        <v>245</v>
      </c>
      <c r="G6" s="193" t="s">
        <v>243</v>
      </c>
      <c r="H6" s="193" t="s">
        <v>246</v>
      </c>
      <c r="I6" s="187"/>
      <c r="J6" s="18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
      <c r="A7" s="195"/>
      <c r="B7" s="196"/>
      <c r="C7" s="193" t="s">
        <v>247</v>
      </c>
      <c r="D7" s="193" t="s">
        <v>247</v>
      </c>
      <c r="E7" s="193" t="s">
        <v>247</v>
      </c>
      <c r="F7" s="193" t="s">
        <v>248</v>
      </c>
      <c r="G7" s="193" t="s">
        <v>247</v>
      </c>
      <c r="H7" s="193" t="s">
        <v>248</v>
      </c>
      <c r="I7" s="187"/>
      <c r="J7" s="18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6">
      <c r="A8" s="197" t="s">
        <v>249</v>
      </c>
      <c r="B8" s="189" t="s">
        <v>193</v>
      </c>
      <c r="C8" s="198" t="s">
        <v>28</v>
      </c>
      <c r="D8" s="198" t="s">
        <v>28</v>
      </c>
      <c r="E8" s="198" t="s">
        <v>30</v>
      </c>
      <c r="F8" s="198" t="s">
        <v>32</v>
      </c>
      <c r="G8" s="198" t="s">
        <v>250</v>
      </c>
      <c r="H8" s="198" t="s">
        <v>251</v>
      </c>
      <c r="I8" s="199"/>
      <c r="J8" s="20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203" customFormat="1" ht="18">
      <c r="A9" s="201" t="s">
        <v>252</v>
      </c>
      <c r="B9" s="201"/>
      <c r="C9" s="201"/>
      <c r="D9" s="201"/>
      <c r="E9" s="201"/>
      <c r="F9" s="201"/>
      <c r="G9" s="201"/>
      <c r="H9" s="201"/>
      <c r="I9" s="202"/>
      <c r="J9" s="202"/>
      <c r="K9" s="202"/>
    </row>
    <row r="10" spans="1:1024" s="208" customFormat="1" ht="15.75">
      <c r="A10" s="204" t="s">
        <v>253</v>
      </c>
      <c r="B10" s="205" t="s">
        <v>83</v>
      </c>
      <c r="C10" s="206" t="s">
        <v>254</v>
      </c>
      <c r="D10" s="206" t="s">
        <v>10</v>
      </c>
      <c r="E10" s="206" t="s">
        <v>254</v>
      </c>
      <c r="F10" s="206" t="s">
        <v>254</v>
      </c>
      <c r="G10" s="206" t="s">
        <v>254</v>
      </c>
      <c r="H10" s="206" t="s">
        <v>254</v>
      </c>
      <c r="I10" s="207"/>
      <c r="J10" s="207"/>
    </row>
    <row r="11" spans="1:1024" s="203" customFormat="1" ht="18">
      <c r="A11" s="201" t="s">
        <v>255</v>
      </c>
      <c r="B11" s="201"/>
      <c r="C11" s="201"/>
      <c r="D11" s="201"/>
      <c r="E11" s="201"/>
      <c r="F11" s="201"/>
      <c r="G11" s="201"/>
      <c r="H11" s="201"/>
      <c r="I11" s="202"/>
      <c r="J11" s="202"/>
      <c r="K11" s="202"/>
    </row>
    <row r="12" spans="1:1024" s="208" customFormat="1" ht="30">
      <c r="A12" s="204" t="s">
        <v>256</v>
      </c>
      <c r="B12" s="205" t="s">
        <v>257</v>
      </c>
      <c r="C12" s="206" t="s">
        <v>254</v>
      </c>
      <c r="D12" s="206" t="s">
        <v>254</v>
      </c>
      <c r="E12" s="206" t="s">
        <v>254</v>
      </c>
      <c r="F12" s="206" t="s">
        <v>254</v>
      </c>
      <c r="G12" s="206" t="s">
        <v>254</v>
      </c>
      <c r="H12" s="206" t="s">
        <v>10</v>
      </c>
      <c r="I12" s="207"/>
      <c r="J12" s="207"/>
    </row>
    <row r="13" spans="1:1024" s="208" customFormat="1" ht="15.75">
      <c r="A13" s="204" t="s">
        <v>258</v>
      </c>
      <c r="B13" s="205" t="s">
        <v>259</v>
      </c>
      <c r="C13" s="206" t="s">
        <v>254</v>
      </c>
      <c r="D13" s="206" t="s">
        <v>254</v>
      </c>
      <c r="E13" s="206" t="s">
        <v>254</v>
      </c>
      <c r="F13" s="206" t="s">
        <v>254</v>
      </c>
      <c r="G13" s="206" t="s">
        <v>254</v>
      </c>
      <c r="H13" s="206" t="s">
        <v>254</v>
      </c>
      <c r="I13" s="207"/>
      <c r="J13" s="207"/>
    </row>
    <row r="14" spans="1:1024" s="203" customFormat="1" ht="18">
      <c r="A14" s="201" t="s">
        <v>260</v>
      </c>
      <c r="B14" s="201"/>
      <c r="C14" s="201"/>
      <c r="D14" s="201"/>
      <c r="E14" s="201"/>
      <c r="F14" s="201"/>
      <c r="G14" s="201"/>
      <c r="H14" s="201"/>
      <c r="I14" s="202"/>
      <c r="J14" s="202"/>
      <c r="K14" s="202"/>
    </row>
    <row r="15" spans="1:1024" s="208" customFormat="1" ht="15.75">
      <c r="A15" s="204" t="s">
        <v>261</v>
      </c>
      <c r="B15" s="205" t="s">
        <v>262</v>
      </c>
      <c r="C15" s="206" t="s">
        <v>254</v>
      </c>
      <c r="D15" s="206" t="s">
        <v>254</v>
      </c>
      <c r="E15" s="206" t="s">
        <v>254</v>
      </c>
      <c r="F15" s="206" t="s">
        <v>254</v>
      </c>
      <c r="G15" s="206" t="s">
        <v>254</v>
      </c>
      <c r="H15" s="206" t="s">
        <v>254</v>
      </c>
      <c r="I15" s="207"/>
      <c r="J15" s="207"/>
    </row>
    <row r="16" spans="1:1024" s="210" customFormat="1" ht="20.25" customHeight="1">
      <c r="A16" s="204" t="s">
        <v>263</v>
      </c>
      <c r="B16" s="205" t="s">
        <v>264</v>
      </c>
      <c r="C16" s="206" t="s">
        <v>254</v>
      </c>
      <c r="D16" s="206" t="s">
        <v>254</v>
      </c>
      <c r="E16" s="206" t="s">
        <v>254</v>
      </c>
      <c r="F16" s="206" t="s">
        <v>254</v>
      </c>
      <c r="G16" s="206" t="s">
        <v>254</v>
      </c>
      <c r="H16" s="206" t="s">
        <v>254</v>
      </c>
      <c r="I16" s="209"/>
      <c r="J16" s="209"/>
    </row>
    <row r="17" spans="1:12" s="210" customFormat="1" ht="22.5" customHeight="1">
      <c r="A17" s="204" t="s">
        <v>265</v>
      </c>
      <c r="B17" s="205" t="s">
        <v>266</v>
      </c>
      <c r="C17" s="206" t="s">
        <v>254</v>
      </c>
      <c r="D17" s="206" t="s">
        <v>10</v>
      </c>
      <c r="E17" s="206" t="s">
        <v>254</v>
      </c>
      <c r="F17" s="206" t="s">
        <v>10</v>
      </c>
      <c r="G17" s="206" t="s">
        <v>254</v>
      </c>
      <c r="H17" s="206" t="s">
        <v>10</v>
      </c>
      <c r="I17" s="209"/>
      <c r="J17" s="209"/>
    </row>
    <row r="18" spans="1:12" s="210" customFormat="1" ht="24" customHeight="1">
      <c r="A18" s="204" t="s">
        <v>267</v>
      </c>
      <c r="B18" s="205" t="s">
        <v>268</v>
      </c>
      <c r="C18" s="206" t="s">
        <v>254</v>
      </c>
      <c r="D18" s="206" t="s">
        <v>254</v>
      </c>
      <c r="E18" s="206" t="s">
        <v>254</v>
      </c>
      <c r="F18" s="206" t="s">
        <v>254</v>
      </c>
      <c r="G18" s="206" t="s">
        <v>254</v>
      </c>
      <c r="H18" s="206" t="s">
        <v>254</v>
      </c>
      <c r="I18" s="209"/>
      <c r="J18" s="209"/>
    </row>
    <row r="19" spans="1:12" s="210" customFormat="1" ht="30">
      <c r="A19" s="204" t="s">
        <v>269</v>
      </c>
      <c r="B19" s="205" t="s">
        <v>270</v>
      </c>
      <c r="C19" s="206" t="s">
        <v>254</v>
      </c>
      <c r="D19" s="206" t="s">
        <v>254</v>
      </c>
      <c r="E19" s="206" t="s">
        <v>254</v>
      </c>
      <c r="F19" s="206" t="s">
        <v>254</v>
      </c>
      <c r="G19" s="206" t="s">
        <v>254</v>
      </c>
      <c r="H19" s="206" t="s">
        <v>254</v>
      </c>
      <c r="I19" s="209"/>
      <c r="J19" s="209"/>
    </row>
    <row r="20" spans="1:12" s="208" customFormat="1" ht="15.75">
      <c r="A20" s="204" t="s">
        <v>271</v>
      </c>
      <c r="B20" s="205" t="s">
        <v>272</v>
      </c>
      <c r="C20" s="206" t="s">
        <v>254</v>
      </c>
      <c r="D20" s="206" t="s">
        <v>254</v>
      </c>
      <c r="E20" s="206" t="s">
        <v>254</v>
      </c>
      <c r="F20" s="206" t="s">
        <v>10</v>
      </c>
      <c r="G20" s="206" t="s">
        <v>254</v>
      </c>
      <c r="H20" s="206" t="s">
        <v>10</v>
      </c>
      <c r="I20" s="207"/>
      <c r="J20" s="207"/>
    </row>
    <row r="21" spans="1:12" s="203" customFormat="1" ht="18">
      <c r="A21" s="201" t="s">
        <v>273</v>
      </c>
      <c r="B21" s="201"/>
      <c r="C21" s="201"/>
      <c r="D21" s="201"/>
      <c r="E21" s="201"/>
      <c r="F21" s="201"/>
      <c r="G21" s="201"/>
      <c r="H21" s="201"/>
      <c r="I21" s="202"/>
      <c r="J21" s="202"/>
      <c r="K21" s="202"/>
    </row>
    <row r="22" spans="1:12" s="208" customFormat="1" ht="15.75">
      <c r="A22" s="204" t="s">
        <v>274</v>
      </c>
      <c r="B22" s="205" t="s">
        <v>275</v>
      </c>
      <c r="C22" s="206" t="s">
        <v>254</v>
      </c>
      <c r="D22" s="206" t="s">
        <v>10</v>
      </c>
      <c r="E22" s="206" t="s">
        <v>254</v>
      </c>
      <c r="F22" s="206" t="s">
        <v>254</v>
      </c>
      <c r="G22" s="206" t="s">
        <v>254</v>
      </c>
      <c r="H22" s="206" t="s">
        <v>254</v>
      </c>
      <c r="I22" s="207"/>
      <c r="J22" s="207"/>
    </row>
    <row r="23" spans="1:12" s="208" customFormat="1" ht="15.75">
      <c r="A23" s="204" t="s">
        <v>276</v>
      </c>
      <c r="B23" s="205" t="s">
        <v>277</v>
      </c>
      <c r="C23" s="206" t="s">
        <v>254</v>
      </c>
      <c r="D23" s="206" t="s">
        <v>254</v>
      </c>
      <c r="E23" s="206" t="s">
        <v>254</v>
      </c>
      <c r="F23" s="206" t="s">
        <v>254</v>
      </c>
      <c r="G23" s="206" t="s">
        <v>254</v>
      </c>
      <c r="H23" s="206" t="s">
        <v>254</v>
      </c>
      <c r="I23" s="207"/>
      <c r="J23" s="207"/>
    </row>
    <row r="24" spans="1:12" s="203" customFormat="1" ht="31.5">
      <c r="A24" s="201" t="s">
        <v>278</v>
      </c>
      <c r="B24" s="201"/>
      <c r="C24" s="201"/>
      <c r="D24" s="201"/>
      <c r="E24" s="201"/>
      <c r="F24" s="201"/>
      <c r="G24" s="201"/>
      <c r="H24" s="201"/>
      <c r="I24" s="202"/>
      <c r="J24" s="202"/>
      <c r="K24" s="202"/>
    </row>
    <row r="25" spans="1:12" s="208" customFormat="1" ht="30">
      <c r="A25" s="204" t="s">
        <v>279</v>
      </c>
      <c r="B25" s="205" t="s">
        <v>91</v>
      </c>
      <c r="C25" s="206" t="s">
        <v>254</v>
      </c>
      <c r="D25" s="206" t="s">
        <v>254</v>
      </c>
      <c r="E25" s="206" t="s">
        <v>254</v>
      </c>
      <c r="F25" s="206" t="s">
        <v>254</v>
      </c>
      <c r="G25" s="206" t="s">
        <v>254</v>
      </c>
      <c r="H25" s="206" t="s">
        <v>254</v>
      </c>
      <c r="I25" s="207"/>
      <c r="J25" s="207"/>
    </row>
    <row r="26" spans="1:12" s="212" customFormat="1" ht="32.25" customHeight="1">
      <c r="A26" s="26" t="s">
        <v>280</v>
      </c>
      <c r="B26" s="26"/>
      <c r="C26" s="26"/>
      <c r="D26" s="26"/>
      <c r="E26" s="26"/>
      <c r="F26" s="26"/>
      <c r="G26" s="26"/>
      <c r="H26" s="26"/>
      <c r="I26" s="211"/>
      <c r="J26" s="211"/>
      <c r="K26" s="211"/>
      <c r="L26" s="211"/>
    </row>
  </sheetData>
  <mergeCells count="7">
    <mergeCell ref="A26:H26"/>
    <mergeCell ref="A1:H1"/>
    <mergeCell ref="E3:H3"/>
    <mergeCell ref="E4:F4"/>
    <mergeCell ref="G4:H4"/>
    <mergeCell ref="E5:F5"/>
    <mergeCell ref="G5:H5"/>
  </mergeCells>
  <printOptions horizontalCentered="1"/>
  <pageMargins left="0.23611111111111099" right="0.27569444444444402" top="0.27569444444444402" bottom="0.23611111111111099" header="0.51180555555555496" footer="0.51180555555555496"/>
  <pageSetup paperSize="9" scale="58"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8576"/>
  <sheetViews>
    <sheetView tabSelected="1" view="pageBreakPreview" topLeftCell="A88" zoomScaleNormal="66" workbookViewId="0"/>
  </sheetViews>
  <sheetFormatPr defaultRowHeight="12.75"/>
  <cols>
    <col min="1" max="1" width="50.5" style="45"/>
    <col min="2" max="2" width="32.25" style="45"/>
    <col min="3" max="3" width="19.75" style="45"/>
    <col min="4" max="4" width="24.75" style="45"/>
    <col min="5" max="5" width="24.5" style="45"/>
    <col min="6" max="6" width="25.625" style="45"/>
    <col min="7" max="7" width="16.125" style="45"/>
    <col min="8" max="8" width="35.5" style="45"/>
    <col min="9" max="1025" width="0" style="45" hidden="1"/>
  </cols>
  <sheetData>
    <row r="1" spans="1:1024" s="215" customFormat="1" ht="48.75" customHeight="1">
      <c r="A1" s="213" t="s">
        <v>281</v>
      </c>
      <c r="B1" s="214"/>
      <c r="C1" s="214"/>
      <c r="D1" s="214"/>
      <c r="E1" s="214"/>
      <c r="F1" s="214"/>
      <c r="G1" s="214"/>
      <c r="H1" s="214"/>
    </row>
    <row r="2" spans="1:1024">
      <c r="A2" s="216"/>
      <c r="B2" s="216"/>
      <c r="C2" s="216"/>
      <c r="D2" s="216"/>
      <c r="E2" s="216"/>
      <c r="F2" s="216"/>
      <c r="G2" s="216"/>
      <c r="H2" s="21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s="216"/>
      <c r="B3" s="216"/>
      <c r="C3" s="216"/>
      <c r="D3" s="216"/>
      <c r="E3" s="216"/>
      <c r="F3" s="216"/>
      <c r="G3" s="216"/>
      <c r="H3" s="217"/>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216"/>
      <c r="B4" s="216"/>
      <c r="C4" s="216"/>
      <c r="D4" s="216"/>
      <c r="E4" s="216"/>
      <c r="F4" s="216"/>
      <c r="G4" s="216"/>
      <c r="H4" s="217"/>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s="216"/>
      <c r="B5" s="216"/>
      <c r="C5" s="216"/>
      <c r="D5" s="216"/>
      <c r="E5" s="216"/>
      <c r="F5" s="216"/>
      <c r="G5" s="216"/>
      <c r="H5" s="217"/>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s="216"/>
      <c r="B6" s="216"/>
      <c r="C6" s="216"/>
      <c r="D6" s="216"/>
      <c r="E6" s="216"/>
      <c r="F6" s="216"/>
      <c r="G6" s="216"/>
      <c r="H6" s="21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c r="A7" s="216"/>
      <c r="B7" s="216"/>
      <c r="C7" s="216"/>
      <c r="D7" s="216"/>
      <c r="E7" s="216"/>
      <c r="F7" s="216"/>
      <c r="G7" s="216"/>
      <c r="H7" s="21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c r="A8" s="216"/>
      <c r="B8" s="216"/>
      <c r="C8" s="216"/>
      <c r="D8" s="216"/>
      <c r="E8" s="216"/>
      <c r="F8" s="216"/>
      <c r="G8" s="216"/>
      <c r="H8" s="217"/>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216"/>
      <c r="B9" s="216"/>
      <c r="C9" s="216"/>
      <c r="D9" s="216"/>
      <c r="E9" s="216"/>
      <c r="F9" s="216"/>
      <c r="G9" s="216"/>
      <c r="H9" s="217"/>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216"/>
      <c r="B10" s="216"/>
      <c r="C10" s="216"/>
      <c r="D10" s="216"/>
      <c r="E10" s="216"/>
      <c r="F10" s="216"/>
      <c r="G10" s="216"/>
      <c r="H10" s="217"/>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216"/>
      <c r="B11" s="216"/>
      <c r="C11" s="216"/>
      <c r="D11" s="216"/>
      <c r="E11" s="216"/>
      <c r="F11" s="216"/>
      <c r="G11" s="216"/>
      <c r="H11" s="217"/>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c r="A12" s="216"/>
      <c r="B12" s="216"/>
      <c r="C12" s="216"/>
      <c r="D12" s="216"/>
      <c r="E12" s="216"/>
      <c r="F12" s="216"/>
      <c r="G12" s="216"/>
      <c r="H12" s="21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c r="A13" s="216"/>
      <c r="B13" s="216"/>
      <c r="C13" s="216"/>
      <c r="D13" s="216"/>
      <c r="E13" s="216"/>
      <c r="F13" s="216"/>
      <c r="G13" s="216"/>
      <c r="H13" s="21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216"/>
      <c r="B14" s="216"/>
      <c r="C14" s="216"/>
      <c r="D14" s="216"/>
      <c r="E14" s="216"/>
      <c r="F14" s="216"/>
      <c r="G14" s="216"/>
      <c r="H14" s="217"/>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c r="A15" s="216"/>
      <c r="B15" s="216"/>
      <c r="C15" s="216"/>
      <c r="D15" s="216"/>
      <c r="E15" s="216"/>
      <c r="F15" s="216"/>
      <c r="G15" s="216"/>
      <c r="H15" s="21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216"/>
      <c r="B16" s="216"/>
      <c r="C16" s="216"/>
      <c r="D16" s="216"/>
      <c r="E16" s="216"/>
      <c r="F16" s="216"/>
      <c r="G16" s="216"/>
      <c r="H16" s="217"/>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216"/>
      <c r="B17" s="216"/>
      <c r="C17" s="216"/>
      <c r="D17" s="216"/>
      <c r="E17" s="216"/>
      <c r="F17" s="216"/>
      <c r="G17" s="216"/>
      <c r="H17" s="2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216"/>
      <c r="B18" s="216"/>
      <c r="C18" s="216"/>
      <c r="D18" s="216"/>
      <c r="E18" s="216"/>
      <c r="F18" s="216"/>
      <c r="G18" s="216"/>
      <c r="H18" s="217"/>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s="216"/>
      <c r="B19" s="216"/>
      <c r="C19" s="216"/>
      <c r="D19" s="216"/>
      <c r="E19" s="216"/>
      <c r="F19" s="216"/>
      <c r="G19" s="216"/>
      <c r="H19" s="217"/>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42.75" customHeight="1">
      <c r="A20" s="216"/>
      <c r="B20" s="216"/>
      <c r="C20" s="216"/>
      <c r="D20" s="216"/>
      <c r="E20" s="216"/>
      <c r="F20" s="216"/>
      <c r="G20" s="216"/>
      <c r="H20" s="21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220" customFormat="1" ht="26.25" customHeight="1">
      <c r="A21" s="27" t="s">
        <v>282</v>
      </c>
      <c r="B21" s="27"/>
      <c r="C21" s="27"/>
      <c r="D21" s="27"/>
      <c r="E21" s="218"/>
      <c r="F21" s="218"/>
      <c r="G21" s="218"/>
      <c r="H21" s="219"/>
    </row>
    <row r="22" spans="1:1024" ht="20.25">
      <c r="A22" s="25" t="s">
        <v>283</v>
      </c>
      <c r="B22" s="25"/>
      <c r="C22" s="25"/>
      <c r="D22" s="222"/>
      <c r="E22" s="218"/>
      <c r="F22" s="218"/>
      <c r="G22" s="218"/>
      <c r="H22" s="219"/>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226" customFormat="1" ht="18.75" customHeight="1">
      <c r="A23" s="24" t="s">
        <v>284</v>
      </c>
      <c r="B23" s="24"/>
      <c r="C23" s="24"/>
      <c r="D23" s="223">
        <v>4275</v>
      </c>
      <c r="E23" s="224"/>
      <c r="F23" s="224"/>
      <c r="G23" s="224"/>
      <c r="H23" s="225"/>
    </row>
    <row r="24" spans="1:1024" s="226" customFormat="1" ht="18.75" customHeight="1">
      <c r="A24" s="24" t="s">
        <v>285</v>
      </c>
      <c r="B24" s="24"/>
      <c r="C24" s="24"/>
      <c r="D24" s="223" t="s">
        <v>286</v>
      </c>
      <c r="E24" s="224"/>
      <c r="F24" s="224"/>
      <c r="G24" s="224"/>
      <c r="H24" s="225"/>
    </row>
    <row r="25" spans="1:1024" s="226" customFormat="1" ht="18.75" customHeight="1">
      <c r="A25" s="24" t="s">
        <v>287</v>
      </c>
      <c r="B25" s="24"/>
      <c r="C25" s="24"/>
      <c r="D25" s="223">
        <v>1658</v>
      </c>
      <c r="E25" s="224"/>
      <c r="F25" s="224"/>
      <c r="G25" s="224"/>
      <c r="H25" s="225"/>
    </row>
    <row r="26" spans="1:1024" s="226" customFormat="1" ht="18.75" customHeight="1">
      <c r="A26" s="24" t="s">
        <v>288</v>
      </c>
      <c r="B26" s="24"/>
      <c r="C26" s="24"/>
      <c r="D26" s="223">
        <v>2555</v>
      </c>
      <c r="E26" s="224"/>
      <c r="F26" s="224"/>
      <c r="G26" s="224"/>
      <c r="H26" s="225"/>
    </row>
    <row r="27" spans="1:1024" ht="18.75" customHeight="1">
      <c r="A27" s="24" t="s">
        <v>289</v>
      </c>
      <c r="B27" s="24"/>
      <c r="C27" s="24"/>
      <c r="D27" s="223" t="s">
        <v>290</v>
      </c>
      <c r="E27" s="224"/>
      <c r="F27" s="224"/>
      <c r="G27" s="224"/>
      <c r="H27" s="22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220" customFormat="1" ht="20.25">
      <c r="A28" s="23" t="s">
        <v>291</v>
      </c>
      <c r="B28" s="23"/>
      <c r="C28" s="23"/>
      <c r="D28" s="228"/>
      <c r="E28" s="218"/>
      <c r="F28" s="218"/>
      <c r="G28" s="218"/>
      <c r="H28" s="219"/>
    </row>
    <row r="29" spans="1:1024" s="226" customFormat="1" ht="18.75" customHeight="1">
      <c r="A29" s="24" t="s">
        <v>292</v>
      </c>
      <c r="B29" s="24"/>
      <c r="C29" s="24"/>
      <c r="D29" s="229" t="s">
        <v>293</v>
      </c>
      <c r="E29" s="224"/>
      <c r="F29" s="224"/>
      <c r="G29" s="224"/>
      <c r="H29" s="225"/>
    </row>
    <row r="30" spans="1:1024" s="226" customFormat="1" ht="18.75" customHeight="1">
      <c r="A30" s="24" t="s">
        <v>294</v>
      </c>
      <c r="B30" s="24"/>
      <c r="C30" s="24"/>
      <c r="D30" s="229">
        <v>10.9</v>
      </c>
      <c r="E30" s="224"/>
      <c r="F30" s="224"/>
      <c r="G30" s="224"/>
      <c r="H30" s="225"/>
    </row>
    <row r="31" spans="1:1024" s="220" customFormat="1" ht="51" customHeight="1">
      <c r="A31" s="22" t="s">
        <v>295</v>
      </c>
      <c r="B31" s="22"/>
      <c r="C31" s="22"/>
      <c r="D31" s="230"/>
      <c r="E31" s="218"/>
      <c r="F31" s="218"/>
      <c r="G31" s="218"/>
      <c r="H31" s="219"/>
    </row>
    <row r="32" spans="1:1024" s="231" customFormat="1" ht="18.75" customHeight="1">
      <c r="A32" s="24" t="s">
        <v>296</v>
      </c>
      <c r="B32" s="24"/>
      <c r="C32" s="24"/>
      <c r="D32" s="223">
        <v>730</v>
      </c>
      <c r="E32" s="224"/>
      <c r="F32" s="224"/>
      <c r="G32" s="224"/>
      <c r="H32" s="225"/>
    </row>
    <row r="33" spans="1:1024" s="231" customFormat="1" ht="18.75" customHeight="1">
      <c r="A33" s="24" t="s">
        <v>297</v>
      </c>
      <c r="B33" s="24"/>
      <c r="C33" s="24"/>
      <c r="D33" s="223">
        <v>1530</v>
      </c>
      <c r="E33" s="224"/>
      <c r="F33" s="224"/>
      <c r="G33" s="224"/>
      <c r="H33" s="225"/>
    </row>
    <row r="34" spans="1:1024" s="231" customFormat="1" ht="18.75" customHeight="1">
      <c r="A34" s="24" t="s">
        <v>298</v>
      </c>
      <c r="B34" s="24"/>
      <c r="C34" s="24"/>
      <c r="D34" s="223">
        <v>915</v>
      </c>
      <c r="E34" s="224"/>
      <c r="F34" s="224"/>
      <c r="G34" s="224"/>
      <c r="H34" s="225"/>
    </row>
    <row r="35" spans="1:1024" s="231" customFormat="1" ht="18.75" customHeight="1">
      <c r="A35" s="24" t="s">
        <v>299</v>
      </c>
      <c r="B35" s="24"/>
      <c r="C35" s="24"/>
      <c r="D35" s="223" t="s">
        <v>300</v>
      </c>
      <c r="E35" s="224"/>
      <c r="F35" s="224"/>
      <c r="G35" s="224"/>
      <c r="H35" s="225"/>
    </row>
    <row r="36" spans="1:1024" s="231" customFormat="1" ht="18.75" customHeight="1">
      <c r="A36" s="24" t="s">
        <v>301</v>
      </c>
      <c r="B36" s="24"/>
      <c r="C36" s="24"/>
      <c r="D36" s="223">
        <v>911</v>
      </c>
      <c r="E36" s="224"/>
      <c r="F36" s="224"/>
      <c r="G36" s="224"/>
      <c r="H36" s="225"/>
    </row>
    <row r="37" spans="1:1024" s="220" customFormat="1" ht="51" customHeight="1">
      <c r="A37" s="22" t="s">
        <v>302</v>
      </c>
      <c r="B37" s="22"/>
      <c r="C37" s="22"/>
      <c r="D37" s="230"/>
      <c r="E37" s="218"/>
      <c r="F37" s="218"/>
      <c r="G37" s="218"/>
      <c r="H37" s="219"/>
    </row>
    <row r="38" spans="1:1024" s="231" customFormat="1" ht="18.75" customHeight="1">
      <c r="A38" s="24" t="s">
        <v>303</v>
      </c>
      <c r="B38" s="24"/>
      <c r="C38" s="24"/>
      <c r="D38" s="223">
        <v>356</v>
      </c>
      <c r="E38" s="224"/>
      <c r="F38" s="224"/>
      <c r="G38" s="224"/>
      <c r="H38" s="225"/>
    </row>
    <row r="39" spans="1:1024" s="231" customFormat="1" ht="18.75" customHeight="1">
      <c r="A39" s="24" t="s">
        <v>304</v>
      </c>
      <c r="B39" s="24"/>
      <c r="C39" s="24"/>
      <c r="D39" s="223">
        <v>785</v>
      </c>
      <c r="E39" s="224"/>
      <c r="F39" s="224"/>
      <c r="G39" s="224"/>
      <c r="H39" s="225"/>
    </row>
    <row r="40" spans="1:1024" s="231" customFormat="1" ht="18.75" customHeight="1">
      <c r="A40" s="24" t="s">
        <v>305</v>
      </c>
      <c r="B40" s="24"/>
      <c r="C40" s="24"/>
      <c r="D40" s="223">
        <v>1372</v>
      </c>
      <c r="E40" s="224"/>
      <c r="F40" s="224"/>
      <c r="G40" s="224"/>
      <c r="H40" s="225"/>
    </row>
    <row r="41" spans="1:1024" s="220" customFormat="1" ht="20.25">
      <c r="A41" s="23" t="s">
        <v>306</v>
      </c>
      <c r="B41" s="23"/>
      <c r="C41" s="23"/>
      <c r="D41" s="230"/>
      <c r="E41" s="218"/>
      <c r="F41" s="218"/>
      <c r="G41" s="218"/>
      <c r="H41" s="219"/>
    </row>
    <row r="42" spans="1:1024" s="231" customFormat="1" ht="18.75" customHeight="1">
      <c r="A42" s="24" t="s">
        <v>307</v>
      </c>
      <c r="B42" s="24"/>
      <c r="C42" s="24"/>
      <c r="D42" s="223" t="s">
        <v>308</v>
      </c>
      <c r="E42" s="224"/>
      <c r="F42" s="224"/>
      <c r="G42" s="224"/>
      <c r="H42" s="225"/>
    </row>
    <row r="43" spans="1:1024" s="220" customFormat="1" ht="20.25">
      <c r="A43" s="218"/>
      <c r="B43" s="218"/>
      <c r="C43" s="218"/>
      <c r="D43" s="218"/>
      <c r="E43" s="218"/>
      <c r="F43" s="218"/>
      <c r="G43" s="218"/>
      <c r="H43" s="219"/>
    </row>
    <row r="44" spans="1:1024" ht="26.25">
      <c r="A44" s="232" t="s">
        <v>309</v>
      </c>
      <c r="B44" s="233"/>
      <c r="C44" s="233"/>
      <c r="D44" s="233"/>
      <c r="E44" s="233"/>
      <c r="F44" s="233"/>
      <c r="G44" s="234"/>
      <c r="H44" s="219"/>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48.75" customHeight="1">
      <c r="A45" s="235" t="s">
        <v>1</v>
      </c>
      <c r="B45" s="21" t="s">
        <v>310</v>
      </c>
      <c r="C45" s="21"/>
      <c r="D45" s="236" t="s">
        <v>311</v>
      </c>
      <c r="E45" s="236" t="s">
        <v>312</v>
      </c>
      <c r="F45" s="21" t="s">
        <v>313</v>
      </c>
      <c r="G45" s="21"/>
      <c r="H45" s="219"/>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s="231" customFormat="1" ht="18">
      <c r="A46" s="237" t="s">
        <v>314</v>
      </c>
      <c r="B46" s="20" t="s">
        <v>315</v>
      </c>
      <c r="C46" s="20"/>
      <c r="D46" s="238" t="s">
        <v>315</v>
      </c>
      <c r="E46" s="238" t="s">
        <v>315</v>
      </c>
      <c r="F46" s="19" t="s">
        <v>315</v>
      </c>
      <c r="G46" s="19"/>
      <c r="H46" s="225"/>
    </row>
    <row r="47" spans="1:1024" s="231" customFormat="1" ht="18.75" customHeight="1">
      <c r="A47" s="237" t="s">
        <v>194</v>
      </c>
      <c r="B47" s="18" t="s">
        <v>316</v>
      </c>
      <c r="C47" s="18"/>
      <c r="D47" s="238" t="s">
        <v>316</v>
      </c>
      <c r="E47" s="238" t="s">
        <v>317</v>
      </c>
      <c r="F47" s="19" t="s">
        <v>317</v>
      </c>
      <c r="G47" s="19"/>
      <c r="H47" s="225"/>
    </row>
    <row r="48" spans="1:1024" ht="18">
      <c r="A48" s="237" t="s">
        <v>318</v>
      </c>
      <c r="B48" s="20" t="s">
        <v>10</v>
      </c>
      <c r="C48" s="20"/>
      <c r="D48" s="240" t="s">
        <v>10</v>
      </c>
      <c r="E48" s="240" t="s">
        <v>319</v>
      </c>
      <c r="F48" s="19" t="s">
        <v>319</v>
      </c>
      <c r="G48" s="19"/>
      <c r="H48" s="225"/>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8">
      <c r="A49" s="237" t="s">
        <v>320</v>
      </c>
      <c r="B49" s="20">
        <v>4</v>
      </c>
      <c r="C49" s="20"/>
      <c r="D49" s="240">
        <v>4</v>
      </c>
      <c r="E49" s="240">
        <v>4</v>
      </c>
      <c r="F49" s="19">
        <v>4</v>
      </c>
      <c r="G49" s="19"/>
      <c r="H49" s="225"/>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8">
      <c r="A50" s="237" t="s">
        <v>321</v>
      </c>
      <c r="B50" s="20" t="s">
        <v>322</v>
      </c>
      <c r="C50" s="20"/>
      <c r="D50" s="240" t="s">
        <v>323</v>
      </c>
      <c r="E50" s="240" t="s">
        <v>324</v>
      </c>
      <c r="F50" s="20" t="s">
        <v>324</v>
      </c>
      <c r="G50" s="20"/>
      <c r="H50" s="225"/>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1">
      <c r="A51" s="237" t="s">
        <v>325</v>
      </c>
      <c r="B51" s="20">
        <v>1364</v>
      </c>
      <c r="C51" s="20"/>
      <c r="D51" s="240">
        <v>1399</v>
      </c>
      <c r="E51" s="240">
        <v>1598</v>
      </c>
      <c r="F51" s="19">
        <v>1598</v>
      </c>
      <c r="G51" s="19"/>
      <c r="H51" s="225"/>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8.75" customHeight="1">
      <c r="A52" s="237" t="s">
        <v>326</v>
      </c>
      <c r="B52" s="18" t="s">
        <v>327</v>
      </c>
      <c r="C52" s="18"/>
      <c r="D52" s="238" t="s">
        <v>328</v>
      </c>
      <c r="E52" s="238" t="s">
        <v>329</v>
      </c>
      <c r="F52" s="17" t="s">
        <v>330</v>
      </c>
      <c r="G52" s="17"/>
      <c r="H52" s="225"/>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8.75" customHeight="1">
      <c r="A53" s="237" t="s">
        <v>331</v>
      </c>
      <c r="B53" s="18" t="s">
        <v>332</v>
      </c>
      <c r="C53" s="18"/>
      <c r="D53" s="238" t="s">
        <v>333</v>
      </c>
      <c r="E53" s="238" t="s">
        <v>334</v>
      </c>
      <c r="F53" s="19" t="s">
        <v>335</v>
      </c>
      <c r="G53" s="19"/>
      <c r="H53" s="225"/>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8">
      <c r="A54" s="237" t="s">
        <v>336</v>
      </c>
      <c r="B54" s="20" t="s">
        <v>337</v>
      </c>
      <c r="C54" s="20"/>
      <c r="D54" s="240" t="s">
        <v>338</v>
      </c>
      <c r="E54" s="240" t="s">
        <v>339</v>
      </c>
      <c r="F54" s="19" t="s">
        <v>339</v>
      </c>
      <c r="G54" s="19"/>
      <c r="H54" s="225"/>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8">
      <c r="A55" s="237" t="s">
        <v>340</v>
      </c>
      <c r="B55" s="238" t="s">
        <v>341</v>
      </c>
      <c r="C55" s="238" t="s">
        <v>342</v>
      </c>
      <c r="D55" s="240" t="s">
        <v>343</v>
      </c>
      <c r="E55" s="240" t="s">
        <v>344</v>
      </c>
      <c r="F55" s="238" t="s">
        <v>345</v>
      </c>
      <c r="G55" s="238" t="s">
        <v>344</v>
      </c>
      <c r="H55" s="22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8">
      <c r="A56" s="237" t="s">
        <v>346</v>
      </c>
      <c r="B56" s="238" t="s">
        <v>347</v>
      </c>
      <c r="C56" s="238" t="s">
        <v>348</v>
      </c>
      <c r="D56" s="240" t="s">
        <v>349</v>
      </c>
      <c r="E56" s="240" t="s">
        <v>350</v>
      </c>
      <c r="F56" s="238" t="s">
        <v>347</v>
      </c>
      <c r="G56" s="238" t="s">
        <v>349</v>
      </c>
      <c r="H56" s="225"/>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220" customFormat="1" ht="20.25">
      <c r="A57" s="227" t="s">
        <v>351</v>
      </c>
      <c r="B57" s="16"/>
      <c r="C57" s="16"/>
      <c r="D57" s="16"/>
      <c r="E57" s="16"/>
      <c r="F57" s="16"/>
      <c r="G57" s="16"/>
      <c r="H57" s="219"/>
    </row>
    <row r="58" spans="1:1024" s="231" customFormat="1" ht="18">
      <c r="A58" s="237" t="s">
        <v>352</v>
      </c>
      <c r="B58" s="238" t="s">
        <v>353</v>
      </c>
      <c r="C58" s="238">
        <v>1445</v>
      </c>
      <c r="D58" s="238">
        <v>1481</v>
      </c>
      <c r="E58" s="238">
        <v>1449</v>
      </c>
      <c r="F58" s="238" t="s">
        <v>354</v>
      </c>
      <c r="G58" s="238">
        <v>1504</v>
      </c>
      <c r="H58" s="225"/>
    </row>
    <row r="59" spans="1:1024" s="231" customFormat="1" ht="18">
      <c r="A59" s="237" t="s">
        <v>355</v>
      </c>
      <c r="B59" s="238" t="s">
        <v>356</v>
      </c>
      <c r="C59" s="238">
        <v>1879</v>
      </c>
      <c r="D59" s="238">
        <v>1915</v>
      </c>
      <c r="E59" s="238">
        <v>1883</v>
      </c>
      <c r="F59" s="238" t="s">
        <v>357</v>
      </c>
      <c r="G59" s="238">
        <v>1938</v>
      </c>
      <c r="H59" s="225"/>
    </row>
    <row r="60" spans="1:1024" ht="18">
      <c r="A60" s="237" t="s">
        <v>358</v>
      </c>
      <c r="B60" s="240" t="s">
        <v>359</v>
      </c>
      <c r="C60" s="240" t="s">
        <v>360</v>
      </c>
      <c r="D60" s="240" t="s">
        <v>360</v>
      </c>
      <c r="E60" s="240" t="s">
        <v>360</v>
      </c>
      <c r="F60" s="240" t="s">
        <v>359</v>
      </c>
      <c r="G60" s="240" t="s">
        <v>360</v>
      </c>
      <c r="H60" s="225"/>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8">
      <c r="A61" s="237" t="s">
        <v>361</v>
      </c>
      <c r="B61" s="240" t="s">
        <v>362</v>
      </c>
      <c r="C61" s="240">
        <v>970</v>
      </c>
      <c r="D61" s="240">
        <v>1014</v>
      </c>
      <c r="E61" s="240">
        <v>1031</v>
      </c>
      <c r="F61" s="240" t="s">
        <v>363</v>
      </c>
      <c r="G61" s="240">
        <v>1049</v>
      </c>
      <c r="H61" s="225"/>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8">
      <c r="A62" s="237" t="s">
        <v>364</v>
      </c>
      <c r="B62" s="240" t="s">
        <v>365</v>
      </c>
      <c r="C62" s="240">
        <v>909</v>
      </c>
      <c r="D62" s="240">
        <v>901</v>
      </c>
      <c r="E62" s="240">
        <v>852</v>
      </c>
      <c r="F62" s="240" t="s">
        <v>366</v>
      </c>
      <c r="G62" s="240">
        <v>889</v>
      </c>
      <c r="H62" s="225"/>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18">
      <c r="A63" s="237" t="s">
        <v>367</v>
      </c>
      <c r="B63" s="240">
        <v>75</v>
      </c>
      <c r="C63" s="240">
        <v>75</v>
      </c>
      <c r="D63" s="240">
        <v>75</v>
      </c>
      <c r="E63" s="240">
        <v>75</v>
      </c>
      <c r="F63" s="240">
        <v>75</v>
      </c>
      <c r="G63" s="240">
        <v>75</v>
      </c>
      <c r="H63" s="225"/>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s="220" customFormat="1" ht="20.25">
      <c r="A64" s="227" t="s">
        <v>368</v>
      </c>
      <c r="B64" s="16"/>
      <c r="C64" s="16"/>
      <c r="D64" s="16"/>
      <c r="E64" s="16"/>
      <c r="F64" s="16"/>
      <c r="G64" s="16"/>
      <c r="H64" s="219"/>
    </row>
    <row r="65" spans="1:1024" s="231" customFormat="1" ht="18">
      <c r="A65" s="237" t="s">
        <v>369</v>
      </c>
      <c r="B65" s="240">
        <v>500</v>
      </c>
      <c r="C65" s="240">
        <v>500</v>
      </c>
      <c r="D65" s="240">
        <v>500</v>
      </c>
      <c r="E65" s="240">
        <v>500</v>
      </c>
      <c r="F65" s="240">
        <v>500</v>
      </c>
      <c r="G65" s="240">
        <v>500</v>
      </c>
      <c r="H65" s="225"/>
    </row>
    <row r="66" spans="1:1024" ht="18">
      <c r="A66" s="237" t="s">
        <v>370</v>
      </c>
      <c r="B66" s="223">
        <v>1200</v>
      </c>
      <c r="C66" s="223">
        <v>1200</v>
      </c>
      <c r="D66" s="223">
        <v>1500</v>
      </c>
      <c r="E66" s="223">
        <v>1500</v>
      </c>
      <c r="F66" s="223">
        <v>1500</v>
      </c>
      <c r="G66" s="223">
        <v>1500</v>
      </c>
      <c r="H66" s="225"/>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s="220" customFormat="1" ht="20.25">
      <c r="A67" s="218"/>
      <c r="B67" s="218"/>
      <c r="C67" s="218"/>
      <c r="D67" s="218"/>
      <c r="E67" s="218"/>
      <c r="F67" s="218"/>
      <c r="G67" s="218"/>
      <c r="H67" s="218"/>
    </row>
    <row r="68" spans="1:1024" ht="48.75" customHeight="1">
      <c r="A68" s="221" t="s">
        <v>371</v>
      </c>
      <c r="B68" s="15" t="s">
        <v>372</v>
      </c>
      <c r="C68" s="15"/>
      <c r="D68" s="15"/>
      <c r="E68" s="14" t="s">
        <v>373</v>
      </c>
      <c r="F68" s="14"/>
      <c r="G68" s="14"/>
      <c r="H68" s="242" t="s">
        <v>374</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231" customFormat="1" ht="54">
      <c r="A69" s="243"/>
      <c r="B69" s="244" t="s">
        <v>375</v>
      </c>
      <c r="C69" s="245" t="s">
        <v>376</v>
      </c>
      <c r="D69" s="245" t="s">
        <v>377</v>
      </c>
      <c r="E69" s="245" t="s">
        <v>378</v>
      </c>
      <c r="F69" s="245" t="s">
        <v>379</v>
      </c>
      <c r="G69" s="245" t="s">
        <v>380</v>
      </c>
      <c r="H69" s="246" t="s">
        <v>381</v>
      </c>
    </row>
    <row r="70" spans="1:1024" s="220" customFormat="1" ht="20.25">
      <c r="A70" s="247" t="s">
        <v>382</v>
      </c>
      <c r="B70" s="248"/>
      <c r="C70" s="241"/>
      <c r="D70" s="241"/>
      <c r="E70" s="241"/>
      <c r="F70" s="241"/>
      <c r="G70" s="241"/>
      <c r="H70" s="249"/>
    </row>
    <row r="71" spans="1:1024" s="231" customFormat="1" ht="27" customHeight="1">
      <c r="A71" s="250" t="s">
        <v>383</v>
      </c>
      <c r="B71" s="251" t="s">
        <v>384</v>
      </c>
      <c r="C71" s="251">
        <v>178</v>
      </c>
      <c r="D71" s="252">
        <v>12.5</v>
      </c>
      <c r="E71" s="253" t="s">
        <v>385</v>
      </c>
      <c r="F71" s="253" t="s">
        <v>386</v>
      </c>
      <c r="G71" s="253" t="s">
        <v>387</v>
      </c>
      <c r="H71" s="239" t="s">
        <v>388</v>
      </c>
    </row>
    <row r="72" spans="1:1024" s="231" customFormat="1" ht="27" customHeight="1">
      <c r="A72" s="250" t="s">
        <v>383</v>
      </c>
      <c r="B72" s="251" t="s">
        <v>389</v>
      </c>
      <c r="C72" s="251">
        <v>190</v>
      </c>
      <c r="D72" s="252">
        <v>9.9</v>
      </c>
      <c r="E72" s="253" t="s">
        <v>385</v>
      </c>
      <c r="F72" s="253" t="s">
        <v>386</v>
      </c>
      <c r="G72" s="253" t="s">
        <v>387</v>
      </c>
      <c r="H72" s="239" t="s">
        <v>388</v>
      </c>
    </row>
    <row r="73" spans="1:1024" ht="21.75" customHeight="1">
      <c r="A73" s="250" t="s">
        <v>390</v>
      </c>
      <c r="B73" s="251" t="s">
        <v>391</v>
      </c>
      <c r="C73" s="251">
        <v>196</v>
      </c>
      <c r="D73" s="252">
        <v>9.9</v>
      </c>
      <c r="E73" s="253" t="s">
        <v>392</v>
      </c>
      <c r="F73" s="253" t="s">
        <v>393</v>
      </c>
      <c r="G73" s="253" t="s">
        <v>394</v>
      </c>
      <c r="H73" s="239" t="s">
        <v>395</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s="220" customFormat="1" ht="20.25">
      <c r="A74" s="247" t="s">
        <v>396</v>
      </c>
      <c r="B74" s="248"/>
      <c r="C74" s="254"/>
      <c r="D74" s="255"/>
      <c r="E74" s="255"/>
      <c r="F74" s="255"/>
      <c r="G74" s="255"/>
      <c r="H74" s="249"/>
    </row>
    <row r="75" spans="1:1024" s="231" customFormat="1" ht="21">
      <c r="A75" s="250" t="s">
        <v>397</v>
      </c>
      <c r="B75" s="251" t="s">
        <v>389</v>
      </c>
      <c r="C75" s="251">
        <v>188</v>
      </c>
      <c r="D75" s="252">
        <v>10.9</v>
      </c>
      <c r="E75" s="253" t="s">
        <v>394</v>
      </c>
      <c r="F75" s="253" t="s">
        <v>398</v>
      </c>
      <c r="G75" s="253" t="s">
        <v>399</v>
      </c>
      <c r="H75" s="239" t="s">
        <v>400</v>
      </c>
    </row>
    <row r="76" spans="1:1024" s="256" customFormat="1" ht="18">
      <c r="A76" s="250" t="s">
        <v>401</v>
      </c>
      <c r="B76" s="251" t="s">
        <v>391</v>
      </c>
      <c r="C76" s="251">
        <v>191</v>
      </c>
      <c r="D76" s="252">
        <v>10.7</v>
      </c>
      <c r="E76" s="253" t="s">
        <v>402</v>
      </c>
      <c r="F76" s="253" t="s">
        <v>403</v>
      </c>
      <c r="G76" s="253" t="s">
        <v>404</v>
      </c>
      <c r="H76" s="239" t="s">
        <v>405</v>
      </c>
    </row>
    <row r="77" spans="1:1024" s="220" customFormat="1" ht="20.25">
      <c r="A77" s="247" t="s">
        <v>406</v>
      </c>
      <c r="B77" s="248"/>
      <c r="C77" s="241"/>
      <c r="D77" s="241"/>
      <c r="E77" s="241"/>
      <c r="F77" s="241"/>
      <c r="G77" s="241"/>
      <c r="H77" s="249"/>
    </row>
    <row r="78" spans="1:1024" s="231" customFormat="1" ht="21">
      <c r="A78" s="250" t="s">
        <v>407</v>
      </c>
      <c r="B78" s="251" t="s">
        <v>389</v>
      </c>
      <c r="C78" s="251">
        <v>187</v>
      </c>
      <c r="D78" s="252">
        <v>10.3</v>
      </c>
      <c r="E78" s="253" t="s">
        <v>408</v>
      </c>
      <c r="F78" s="253" t="s">
        <v>409</v>
      </c>
      <c r="G78" s="253" t="s">
        <v>410</v>
      </c>
      <c r="H78" s="239" t="s">
        <v>411</v>
      </c>
    </row>
    <row r="79" spans="1:1024" ht="21">
      <c r="A79" s="243" t="s">
        <v>412</v>
      </c>
      <c r="B79" s="251" t="s">
        <v>391</v>
      </c>
      <c r="C79" s="251">
        <v>186</v>
      </c>
      <c r="D79" s="252">
        <v>9.9</v>
      </c>
      <c r="E79" s="253" t="s">
        <v>413</v>
      </c>
      <c r="F79" s="253" t="s">
        <v>414</v>
      </c>
      <c r="G79" s="253" t="s">
        <v>415</v>
      </c>
      <c r="H79" s="239" t="s">
        <v>416</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s="220" customFormat="1" ht="20.25">
      <c r="A80" s="247" t="s">
        <v>417</v>
      </c>
      <c r="B80" s="248"/>
      <c r="C80" s="241"/>
      <c r="D80" s="241"/>
      <c r="E80" s="241"/>
      <c r="F80" s="241"/>
      <c r="G80" s="241"/>
      <c r="H80" s="249"/>
    </row>
    <row r="81" spans="1:1024" s="231" customFormat="1" ht="18">
      <c r="A81" s="250" t="s">
        <v>418</v>
      </c>
      <c r="B81" s="251" t="s">
        <v>419</v>
      </c>
      <c r="C81" s="251">
        <v>193</v>
      </c>
      <c r="D81" s="252">
        <v>9.6999999999999993</v>
      </c>
      <c r="E81" s="253" t="s">
        <v>420</v>
      </c>
      <c r="F81" s="253" t="s">
        <v>421</v>
      </c>
      <c r="G81" s="253" t="s">
        <v>415</v>
      </c>
      <c r="H81" s="239" t="s">
        <v>422</v>
      </c>
    </row>
    <row r="82" spans="1:1024">
      <c r="A82" s="257" t="s">
        <v>423</v>
      </c>
      <c r="B82" s="258"/>
      <c r="C82" s="258"/>
      <c r="D82" s="259"/>
      <c r="E82" s="260"/>
      <c r="F82" s="258"/>
      <c r="G82" s="258"/>
      <c r="H82" s="261"/>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74.25" customHeight="1">
      <c r="A83" s="270" t="s">
        <v>424</v>
      </c>
      <c r="B83" s="270"/>
      <c r="C83" s="270"/>
      <c r="D83" s="270"/>
      <c r="E83" s="270"/>
      <c r="F83" s="270"/>
      <c r="G83" s="270"/>
      <c r="H83" s="270"/>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111" ht="15" hidden="1" customHeight="1"/>
    <row r="112" ht="15" hidden="1" customHeight="1"/>
    <row r="113" ht="16.5" hidden="1" customHeight="1"/>
    <row r="123" ht="14.25" hidden="1" customHeight="1"/>
    <row r="124" ht="13.5" hidden="1" customHeight="1"/>
    <row r="125" ht="13.5" hidden="1" customHeight="1"/>
    <row r="126" ht="13.5" hidden="1" customHeight="1"/>
    <row r="127" ht="13.5" hidden="1" customHeight="1"/>
    <row r="128" ht="14.25" hidden="1" customHeight="1"/>
    <row r="129" ht="14.25" hidden="1" customHeight="1"/>
    <row r="130" ht="14.25" hidden="1" customHeight="1"/>
    <row r="131" ht="14.25" hidden="1" customHeight="1"/>
    <row r="132" ht="14.25" hidden="1" customHeight="1"/>
    <row r="134" ht="24.75" hidden="1" customHeight="1"/>
    <row r="141" ht="33.75" hidden="1" customHeight="1"/>
    <row r="181" hidden="1"/>
    <row r="1048576" ht="12.75" hidden="1" customHeight="1"/>
  </sheetData>
  <mergeCells count="47">
    <mergeCell ref="B64:G64"/>
    <mergeCell ref="B68:D68"/>
    <mergeCell ref="E68:G68"/>
    <mergeCell ref="A83:H83"/>
    <mergeCell ref="B53:C53"/>
    <mergeCell ref="F53:G53"/>
    <mergeCell ref="B54:C54"/>
    <mergeCell ref="F54:G54"/>
    <mergeCell ref="B57:G57"/>
    <mergeCell ref="B50:C50"/>
    <mergeCell ref="F50:G50"/>
    <mergeCell ref="B51:C51"/>
    <mergeCell ref="F51:G51"/>
    <mergeCell ref="B52:C52"/>
    <mergeCell ref="F52:G52"/>
    <mergeCell ref="B47:C47"/>
    <mergeCell ref="F47:G47"/>
    <mergeCell ref="B48:C48"/>
    <mergeCell ref="F48:G48"/>
    <mergeCell ref="B49:C49"/>
    <mergeCell ref="F49:G49"/>
    <mergeCell ref="A41:C41"/>
    <mergeCell ref="A42:C42"/>
    <mergeCell ref="B45:C45"/>
    <mergeCell ref="F45:G45"/>
    <mergeCell ref="B46:C46"/>
    <mergeCell ref="F46:G46"/>
    <mergeCell ref="A36:C36"/>
    <mergeCell ref="A37:C37"/>
    <mergeCell ref="A38:C38"/>
    <mergeCell ref="A39:C39"/>
    <mergeCell ref="A40:C40"/>
    <mergeCell ref="A31:C31"/>
    <mergeCell ref="A32:C32"/>
    <mergeCell ref="A33:C33"/>
    <mergeCell ref="A34:C34"/>
    <mergeCell ref="A35:C35"/>
    <mergeCell ref="A26:C26"/>
    <mergeCell ref="A27:C27"/>
    <mergeCell ref="A28:C28"/>
    <mergeCell ref="A29:C29"/>
    <mergeCell ref="A30:C30"/>
    <mergeCell ref="A21:D21"/>
    <mergeCell ref="A22:C22"/>
    <mergeCell ref="A23:C23"/>
    <mergeCell ref="A24:C24"/>
    <mergeCell ref="A25:C25"/>
  </mergeCells>
  <pageMargins left="0" right="0" top="0.15763888888888899" bottom="0.15763888888888899" header="0.51180555555555496" footer="0.51180555555555496"/>
  <pageSetup paperSize="9" scale="39" firstPageNumber="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
  <sheetViews>
    <sheetView view="pageBreakPreview" zoomScaleNormal="90" workbookViewId="0">
      <selection sqref="A1:F1"/>
    </sheetView>
  </sheetViews>
  <sheetFormatPr defaultRowHeight="15"/>
  <cols>
    <col min="1" max="1" width="15" style="262"/>
    <col min="2" max="2" width="26.75" style="262"/>
    <col min="3" max="3" width="32.375" style="262"/>
    <col min="4" max="4" width="16.25" style="262"/>
    <col min="5" max="5" width="14.625" style="262"/>
    <col min="6" max="1025" width="0" style="262" hidden="1"/>
  </cols>
  <sheetData>
    <row r="1" spans="1:6" ht="34.5" customHeight="1">
      <c r="A1" s="271" t="s">
        <v>425</v>
      </c>
      <c r="B1" s="271"/>
      <c r="C1" s="271"/>
      <c r="D1" s="271"/>
      <c r="E1" s="271"/>
      <c r="F1" s="271"/>
    </row>
    <row r="2" spans="1:6" ht="34.5" customHeight="1">
      <c r="A2" s="263" t="s">
        <v>426</v>
      </c>
      <c r="B2" s="264" t="s">
        <v>427</v>
      </c>
      <c r="C2" s="265" t="s">
        <v>428</v>
      </c>
      <c r="D2" s="272" t="s">
        <v>429</v>
      </c>
      <c r="E2" s="272"/>
      <c r="F2" s="266"/>
    </row>
    <row r="3" spans="1:6" ht="34.5" customHeight="1">
      <c r="A3" s="267" t="s">
        <v>430</v>
      </c>
      <c r="B3" s="268" t="s">
        <v>431</v>
      </c>
      <c r="C3" s="269" t="s">
        <v>432</v>
      </c>
      <c r="D3" s="269"/>
      <c r="E3" s="269" t="s">
        <v>433</v>
      </c>
      <c r="F3" s="266"/>
    </row>
    <row r="4" spans="1:6" ht="34.5" customHeight="1">
      <c r="A4" s="267" t="s">
        <v>434</v>
      </c>
      <c r="B4" s="268" t="s">
        <v>435</v>
      </c>
      <c r="C4" s="269" t="s">
        <v>432</v>
      </c>
      <c r="D4" s="269"/>
      <c r="E4" s="269" t="s">
        <v>433</v>
      </c>
      <c r="F4" s="266"/>
    </row>
    <row r="5" spans="1:6" ht="21" customHeight="1">
      <c r="A5" s="266"/>
      <c r="B5" s="266"/>
      <c r="C5" s="266"/>
      <c r="D5" s="266"/>
      <c r="E5" s="266"/>
      <c r="F5" s="266"/>
    </row>
    <row r="6" spans="1:6" ht="17.25" customHeight="1">
      <c r="A6" s="273" t="s">
        <v>436</v>
      </c>
      <c r="B6" s="273"/>
      <c r="C6" s="273"/>
      <c r="D6" s="273"/>
      <c r="E6" s="273"/>
      <c r="F6" s="266"/>
    </row>
    <row r="7" spans="1:6" ht="34.5" hidden="1" customHeight="1">
      <c r="A7" s="266"/>
      <c r="B7" s="266"/>
      <c r="C7" s="266"/>
      <c r="D7" s="266"/>
      <c r="E7" s="266"/>
      <c r="F7" s="266"/>
    </row>
    <row r="8" spans="1:6" ht="34.5" hidden="1" customHeight="1">
      <c r="A8" s="266"/>
      <c r="B8" s="266"/>
      <c r="C8" s="266"/>
      <c r="D8" s="266"/>
      <c r="E8" s="266"/>
      <c r="F8" s="266"/>
    </row>
    <row r="9" spans="1:6" ht="34.5" hidden="1" customHeight="1">
      <c r="A9" s="266"/>
      <c r="B9" s="266"/>
      <c r="C9" s="266"/>
      <c r="D9" s="266"/>
      <c r="E9" s="266"/>
      <c r="F9" s="266"/>
    </row>
    <row r="10" spans="1:6" ht="34.5" hidden="1" customHeight="1">
      <c r="A10" s="266"/>
      <c r="B10" s="266"/>
      <c r="C10" s="266"/>
      <c r="D10" s="266"/>
      <c r="E10" s="266"/>
      <c r="F10" s="266"/>
    </row>
  </sheetData>
  <mergeCells count="3">
    <mergeCell ref="A1:F1"/>
    <mergeCell ref="D2:E2"/>
    <mergeCell ref="A6:E6"/>
  </mergeCells>
  <pageMargins left="0.70833333333333304" right="0.70833333333333304" top="0.74791666666666701" bottom="0.74791666666666701" header="0.51180555555555496" footer="0.51180555555555496"/>
  <pageSetup paperSize="9" scale="73"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8</vt:i4>
      </vt:variant>
    </vt:vector>
  </HeadingPairs>
  <TitlesOfParts>
    <vt:vector size="15" baseType="lpstr">
      <vt:lpstr>Εκδόσεις</vt:lpstr>
      <vt:lpstr>Εξοπλισμός</vt:lpstr>
      <vt:lpstr>Ανάλυση Τιμών Μοντέλων</vt:lpstr>
      <vt:lpstr>Ανάλυση Τιμών Προαιρ. εξοπλ.</vt:lpstr>
      <vt:lpstr>Χρώματα_Ταπετσαρίες</vt:lpstr>
      <vt:lpstr>Tεχνικά Χαρακτηριστικά</vt:lpstr>
      <vt:lpstr>Ετικέτες ελαστικών</vt:lpstr>
      <vt:lpstr>'Tεχνικά Χαρακτηριστικά'!Print_Area</vt:lpstr>
      <vt:lpstr>'Ανάλυση Τιμών Μοντέλων'!Print_Area</vt:lpstr>
      <vt:lpstr>'Ανάλυση Τιμών Προαιρ. εξοπλ.'!Print_Area</vt:lpstr>
      <vt:lpstr>Εκδόσεις!Print_Area</vt:lpstr>
      <vt:lpstr>Εξοπλισμός!Print_Area</vt:lpstr>
      <vt:lpstr>Χρώματα_Ταπετσαρίες!Print_Area</vt:lpstr>
      <vt:lpstr>Εξοπλισμός!Print_Titles</vt:lpstr>
      <vt:lpstr>Χρώματα_Ταπετσαρίες!Z_791370DC_648F_48BE_9C91_50F708B282C1_.wvu.PrintArea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heiteres blau</dc:creator>
  <dc:description/>
  <cp:lastModifiedBy>Windows User</cp:lastModifiedBy>
  <cp:revision>0</cp:revision>
  <cp:lastPrinted>2016-09-26T11:04:11Z</cp:lastPrinted>
  <dcterms:created xsi:type="dcterms:W3CDTF">2005-06-09T13:23:39Z</dcterms:created>
  <dcterms:modified xsi:type="dcterms:W3CDTF">2016-11-11T12:44:06Z</dcterms:modified>
  <dc:language>el-GR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y fmtid="{D5CDD505-2E9C-101B-9397-08002B2CF9AE}" pid="9" name="thinkcellXlWorkbookDoNotDelete">
    <vt:lpwstr/>
  </property>
</Properties>
</file>