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ate1904="1" codeName="ThisWorkbook"/>
  <mc:AlternateContent xmlns:mc="http://schemas.openxmlformats.org/markup-compatibility/2006">
    <mc:Choice Requires="x15">
      <x15ac:absPath xmlns:x15ac="http://schemas.microsoft.com/office/spreadsheetml/2010/11/ac" url="D:\DOWNLOAD\OPEL MOKKA TIMES\"/>
    </mc:Choice>
  </mc:AlternateContent>
  <xr:revisionPtr revIDLastSave="0" documentId="13_ncr:1_{49035D95-5F47-4EF2-BC08-BC13F971E822}" xr6:coauthVersionLast="45" xr6:coauthVersionMax="45" xr10:uidLastSave="{00000000-0000-0000-0000-000000000000}"/>
  <bookViews>
    <workbookView xWindow="-120" yWindow="-120" windowWidth="38640" windowHeight="15840" tabRatio="485" firstSheet="2" activeTab="7" xr2:uid="{00000000-000D-0000-FFFF-FFFF00000000}"/>
  </bookViews>
  <sheets>
    <sheet name="Εκδόσεις" sheetId="1" r:id="rId1"/>
    <sheet name="Εξοπλισμός" sheetId="13" r:id="rId2"/>
    <sheet name="! More Opel" sheetId="55" r:id="rId3"/>
    <sheet name="Ανάλυση Τιμών Μοντέλων" sheetId="46" r:id="rId4"/>
    <sheet name="Ανάλυση Τιμών Προαιρ. εξοπλ." sheetId="52" r:id="rId5"/>
    <sheet name="Χρώματα_Ταπετσαρίες" sheetId="48" r:id="rId6"/>
    <sheet name="Tεχνικά Χαρακτηριστικά" sheetId="49" r:id="rId7"/>
    <sheet name="Ετικέτες ελαστικών" sheetId="50" r:id="rId8"/>
  </sheets>
  <definedNames>
    <definedName name="___INDEX_SHEET___ASAP_Utilities">#REF!</definedName>
    <definedName name="_xlnm._FilterDatabase" localSheetId="1" hidden="1">Εξοπλισμός!$A$2:$G$71</definedName>
    <definedName name="_xlnm.Print_Area" localSheetId="6">'Tεχνικά Χαρακτηριστικά'!$A$1:$K$8</definedName>
    <definedName name="_xlnm.Print_Area" localSheetId="3">'Ανάλυση Τιμών Μοντέλων'!$A$1:$M$17</definedName>
    <definedName name="_xlnm.Print_Area" localSheetId="4">'Ανάλυση Τιμών Προαιρ. εξοπλ.'!$A$2:$D$34</definedName>
    <definedName name="_xlnm.Print_Area" localSheetId="0">Εκδόσεις!$A$1:$G$12</definedName>
    <definedName name="_xlnm.Print_Area" localSheetId="5">Χρώματα_Ταπετσαρίες!$A$1:$H$17</definedName>
    <definedName name="Z_791370DC_648F_48BE_9C91_50F708B282C1_.wvu.Cols" localSheetId="5" hidden="1">Χρώματα_Ταπετσαρίες!#REF!</definedName>
    <definedName name="Z_791370DC_648F_48BE_9C91_50F708B282C1_.wvu.PrintArea" localSheetId="5" hidden="1">Χρώματα_Ταπετσαρίες!$A$3:$I$19</definedName>
    <definedName name="Z_791370DC_648F_48BE_9C91_50F708B282C1_.wvu.PrintTitles" localSheetId="5" hidden="1">Χρώματα_Ταπετσαρίες!#REF!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55" l="1"/>
  <c r="D15" i="55"/>
  <c r="D14" i="55"/>
  <c r="E11" i="55"/>
  <c r="E16" i="55" s="1"/>
  <c r="E10" i="55"/>
  <c r="E15" i="55" s="1"/>
  <c r="E20" i="55" s="1"/>
  <c r="E9" i="55"/>
  <c r="E14" i="55" s="1"/>
  <c r="E19" i="55" s="1"/>
  <c r="E6" i="55"/>
  <c r="E5" i="55"/>
  <c r="C20" i="55"/>
  <c r="C19" i="55"/>
  <c r="C16" i="55"/>
  <c r="C6" i="55"/>
  <c r="C5" i="55"/>
  <c r="C10" i="55"/>
  <c r="C15" i="55" s="1"/>
  <c r="C9" i="55"/>
  <c r="C14" i="55" s="1"/>
  <c r="J15" i="46"/>
  <c r="J14" i="46"/>
  <c r="J13" i="46"/>
  <c r="J12" i="46"/>
  <c r="J11" i="46"/>
  <c r="J10" i="46"/>
  <c r="J9" i="46"/>
  <c r="J8" i="46"/>
  <c r="J7" i="46"/>
  <c r="J6" i="46"/>
  <c r="J5" i="46"/>
  <c r="D32" i="52" l="1"/>
  <c r="D31" i="52"/>
  <c r="D30" i="52"/>
  <c r="D29" i="52"/>
  <c r="D28" i="52"/>
  <c r="D27" i="52"/>
  <c r="D26" i="52"/>
  <c r="D25" i="52"/>
  <c r="D23" i="52"/>
  <c r="D22" i="52"/>
  <c r="D21" i="52"/>
  <c r="D20" i="52"/>
  <c r="D18" i="52"/>
  <c r="D16" i="52"/>
  <c r="D15" i="52"/>
  <c r="D14" i="52"/>
  <c r="D13" i="52"/>
  <c r="D12" i="52"/>
  <c r="D11" i="52"/>
  <c r="D9" i="52"/>
  <c r="D7" i="52"/>
  <c r="D6" i="52"/>
  <c r="D5" i="52"/>
  <c r="F62" i="13" l="1"/>
  <c r="C60" i="13"/>
  <c r="A18" i="52" l="1"/>
  <c r="E44" i="13" l="1"/>
  <c r="D42" i="13"/>
  <c r="F30" i="13"/>
  <c r="D30" i="13"/>
  <c r="D27" i="13"/>
  <c r="D25" i="13"/>
  <c r="C26" i="13"/>
  <c r="E12" i="13"/>
  <c r="E30" i="13"/>
  <c r="D28" i="13"/>
  <c r="D26" i="13"/>
  <c r="E42" i="13"/>
  <c r="E41" i="13"/>
  <c r="C50" i="13"/>
  <c r="F44" i="13"/>
  <c r="D18" i="13"/>
  <c r="A7" i="52"/>
  <c r="B7" i="52"/>
  <c r="F5" i="13"/>
  <c r="E25" i="13"/>
  <c r="C37" i="13" l="1"/>
  <c r="F25" i="13"/>
  <c r="D37" i="13"/>
  <c r="D41" i="13"/>
  <c r="C44" i="13"/>
  <c r="F37" i="13"/>
  <c r="C25" i="13"/>
  <c r="E37" i="13"/>
  <c r="D44" i="13"/>
  <c r="B31" i="52" l="1"/>
  <c r="B29" i="52"/>
  <c r="B28" i="52"/>
  <c r="B27" i="52"/>
  <c r="B26" i="52"/>
  <c r="B25" i="52"/>
  <c r="B23" i="52"/>
  <c r="B22" i="52"/>
  <c r="B20" i="52"/>
  <c r="A23" i="52"/>
  <c r="B18" i="52"/>
  <c r="B16" i="52"/>
  <c r="B15" i="52"/>
  <c r="B14" i="52"/>
  <c r="B13" i="52"/>
  <c r="A16" i="52"/>
  <c r="A15" i="52"/>
  <c r="A14" i="52"/>
  <c r="A13" i="52"/>
  <c r="B11" i="52"/>
  <c r="A12" i="52"/>
  <c r="A11" i="52"/>
  <c r="B5" i="52"/>
  <c r="I14" i="46" l="1"/>
  <c r="I13" i="46"/>
  <c r="G13" i="46"/>
  <c r="E13" i="46" s="1"/>
  <c r="G5" i="1" s="1"/>
  <c r="H13" i="46"/>
  <c r="L13" i="46"/>
  <c r="M13" i="46"/>
  <c r="G14" i="46"/>
  <c r="E14" i="46" s="1"/>
  <c r="G6" i="1" s="1"/>
  <c r="H14" i="46"/>
  <c r="L14" i="46"/>
  <c r="M14" i="46"/>
  <c r="C14" i="46" l="1"/>
  <c r="C13" i="46"/>
  <c r="A15" i="46" l="1"/>
  <c r="A14" i="46"/>
  <c r="A13" i="46"/>
  <c r="C15" i="46"/>
  <c r="G15" i="46"/>
  <c r="H15" i="46"/>
  <c r="I15" i="46" s="1"/>
  <c r="L15" i="46"/>
  <c r="M15" i="46"/>
  <c r="A12" i="46"/>
  <c r="A11" i="46"/>
  <c r="A8" i="46"/>
  <c r="E15" i="46" l="1"/>
  <c r="G8" i="1" s="1"/>
  <c r="H6" i="46"/>
  <c r="I6" i="46" s="1"/>
  <c r="H7" i="46"/>
  <c r="I7" i="46" s="1"/>
  <c r="H8" i="46"/>
  <c r="I8" i="46" s="1"/>
  <c r="H9" i="46"/>
  <c r="I9" i="46" s="1"/>
  <c r="H11" i="46"/>
  <c r="I11" i="46" s="1"/>
  <c r="H12" i="46"/>
  <c r="I12" i="46" s="1"/>
  <c r="H5" i="46"/>
  <c r="I5" i="46" s="1"/>
  <c r="C3" i="48" l="1"/>
  <c r="E46" i="13" l="1"/>
  <c r="D46" i="13"/>
  <c r="C46" i="13"/>
  <c r="C1" i="13"/>
  <c r="H10" i="46" l="1"/>
  <c r="I10" i="46" s="1"/>
  <c r="G11" i="46"/>
  <c r="E11" i="46" s="1"/>
  <c r="G8" i="46"/>
  <c r="E8" i="46" s="1"/>
  <c r="G6" i="46"/>
  <c r="E6" i="46" s="1"/>
  <c r="G5" i="46"/>
  <c r="E5" i="46" s="1"/>
  <c r="M11" i="46"/>
  <c r="L11" i="46"/>
  <c r="M8" i="46"/>
  <c r="L8" i="46"/>
  <c r="M6" i="46"/>
  <c r="L6" i="46"/>
  <c r="M5" i="46"/>
  <c r="L5" i="46"/>
  <c r="D4" i="1" l="1"/>
  <c r="D8" i="1"/>
  <c r="C6" i="46"/>
  <c r="C11" i="46"/>
  <c r="C8" i="46"/>
  <c r="C5" i="46"/>
  <c r="A6" i="46"/>
  <c r="A5" i="46"/>
  <c r="F6" i="1"/>
  <c r="E6" i="1"/>
  <c r="D48" i="13" l="1"/>
  <c r="E48" i="13"/>
  <c r="F1" i="13"/>
  <c r="E1" i="13"/>
  <c r="D1" i="13"/>
  <c r="C41" i="13" l="1"/>
  <c r="E57" i="13" l="1"/>
  <c r="D57" i="13"/>
  <c r="A9" i="46"/>
  <c r="C9" i="46"/>
  <c r="G9" i="46"/>
  <c r="E9" i="46" s="1"/>
  <c r="L9" i="46"/>
  <c r="M9" i="46"/>
  <c r="E8" i="1" l="1"/>
  <c r="M12" i="46" l="1"/>
  <c r="L12" i="46"/>
  <c r="G12" i="46"/>
  <c r="E12" i="46" s="1"/>
  <c r="F8" i="1" s="1"/>
  <c r="M10" i="46"/>
  <c r="L10" i="46"/>
  <c r="G10" i="46"/>
  <c r="E10" i="46" s="1"/>
  <c r="M7" i="46"/>
  <c r="L7" i="46"/>
  <c r="G7" i="46"/>
  <c r="E7" i="46" s="1"/>
  <c r="F5" i="1" l="1"/>
  <c r="E5" i="1"/>
  <c r="G3" i="48" l="1"/>
  <c r="F3" i="48"/>
  <c r="D3" i="48"/>
  <c r="A10" i="46" l="1"/>
  <c r="A7" i="46"/>
  <c r="C12" i="46"/>
  <c r="C10" i="46"/>
  <c r="C7" i="46" l="1"/>
  <c r="D5" i="13" l="1"/>
  <c r="C59" i="13" l="1"/>
  <c r="D24" i="13" l="1"/>
  <c r="F24" i="13"/>
  <c r="E24" i="13"/>
  <c r="C24" i="13"/>
  <c r="E61" i="13"/>
  <c r="D61" i="13"/>
  <c r="D59" i="13"/>
  <c r="F59" i="13"/>
  <c r="E59" i="13"/>
</calcChain>
</file>

<file path=xl/sharedStrings.xml><?xml version="1.0" encoding="utf-8"?>
<sst xmlns="http://schemas.openxmlformats.org/spreadsheetml/2006/main" count="636" uniqueCount="335">
  <si>
    <t>-</t>
  </si>
  <si>
    <t>Ασφάλεια</t>
  </si>
  <si>
    <t>s</t>
  </si>
  <si>
    <t>Air condition</t>
  </si>
  <si>
    <t>Εσωτερικό</t>
  </si>
  <si>
    <t>Τηλεσκοπική και καθ' ύψος ρύθμιση τιμονιού</t>
  </si>
  <si>
    <t>DBU</t>
  </si>
  <si>
    <t>T3U</t>
  </si>
  <si>
    <t>Κωδικός</t>
  </si>
  <si>
    <t>9M2</t>
  </si>
  <si>
    <t>Ζάντες &amp; Ελαστικά</t>
  </si>
  <si>
    <t>Χρώματα Αμαξώματος</t>
  </si>
  <si>
    <t>o</t>
  </si>
  <si>
    <t>Εξωτερική Εμφάνιση</t>
  </si>
  <si>
    <t>Κιτ επισκευής ελαστικών</t>
  </si>
  <si>
    <t>C67</t>
  </si>
  <si>
    <t>N37</t>
  </si>
  <si>
    <t>Έκδοση</t>
  </si>
  <si>
    <t>Ταπετσαρία</t>
  </si>
  <si>
    <t>Χρώμα Αμαξώματος</t>
  </si>
  <si>
    <t>+</t>
  </si>
  <si>
    <t>KTI</t>
  </si>
  <si>
    <t>Infotainment</t>
  </si>
  <si>
    <t>Απλό Χρώμα</t>
  </si>
  <si>
    <t>Μεταλλικά χρώματα</t>
  </si>
  <si>
    <t>Καύσιμο</t>
  </si>
  <si>
    <t>Κιβώτιο</t>
  </si>
  <si>
    <t>Τύπος Ελαστικού</t>
  </si>
  <si>
    <t>1. Κατάταξη ελαστικού σύμφωνα με τον κανονισμό (EC) 1222/2009.       2. Οι μάρκες των ελαστικών μπορεί να διαφέρουν.</t>
  </si>
  <si>
    <t>UTJ</t>
  </si>
  <si>
    <t>AKO</t>
  </si>
  <si>
    <t>Φιμέ πίσω &amp; πλαϊνά κρύσταλλα</t>
  </si>
  <si>
    <t>Ύφασμα</t>
  </si>
  <si>
    <t xml:space="preserve">Jet Black </t>
  </si>
  <si>
    <t>Δέρμα</t>
  </si>
  <si>
    <t>Λευκό &amp; Κόκκινο Χρώμα</t>
  </si>
  <si>
    <t>Εσωτερική εμφάνιση</t>
  </si>
  <si>
    <t>MT6</t>
  </si>
  <si>
    <t>Τέλος ταξινόμησης</t>
  </si>
  <si>
    <t>Κινητήρας</t>
  </si>
  <si>
    <t>Βενζίνη</t>
  </si>
  <si>
    <t xml:space="preserve">  + = επιτρεπτός συνδυασμός               -= μη επιτρεπτός συνδυασμός</t>
  </si>
  <si>
    <t xml:space="preserve">     Μοντέλο - Περιγραφή</t>
  </si>
  <si>
    <t>Πετρέλαιο</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</si>
  <si>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</si>
  <si>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t>ΦΠΑ</t>
  </si>
  <si>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</si>
  <si>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Ειδικές Κατηγορίες</t>
  </si>
  <si>
    <t>Κυβισμός (κ.ε.)</t>
  </si>
  <si>
    <t>Πολύτεκνοι</t>
  </si>
  <si>
    <t>Ανάπηροι</t>
  </si>
  <si>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</si>
  <si>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</si>
  <si>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</si>
  <si>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Τέλη κυκλοφορίας</t>
  </si>
  <si>
    <r>
      <t xml:space="preserve">Προτεινόμενη Λιανική Τιμή
</t>
    </r>
    <r>
      <rPr>
        <b/>
        <sz val="16"/>
        <color rgb="FFFF0000"/>
        <rFont val="Opel Sans Condensed"/>
        <family val="2"/>
        <charset val="161"/>
      </rPr>
      <t>ΜΕ</t>
    </r>
    <r>
      <rPr>
        <b/>
        <sz val="16"/>
        <rFont val="Opel Sans Condensed"/>
        <family val="2"/>
      </rPr>
      <t xml:space="preserve"> Φόρους</t>
    </r>
  </si>
  <si>
    <r>
      <t xml:space="preserve">Προτεινόμενη Λιανική Τιμή
</t>
    </r>
    <r>
      <rPr>
        <b/>
        <sz val="16"/>
        <color rgb="FFFF0000"/>
        <rFont val="Opel Sans Condensed"/>
        <family val="2"/>
        <charset val="161"/>
      </rPr>
      <t xml:space="preserve">ΧΩΡΙΣ </t>
    </r>
    <r>
      <rPr>
        <b/>
        <sz val="16"/>
        <color rgb="FF0070C0"/>
        <rFont val="Opel Sans Condensed"/>
        <family val="2"/>
      </rPr>
      <t>Φόρους</t>
    </r>
  </si>
  <si>
    <r>
      <t xml:space="preserve">Αποδοτικότητα Καυσίμου Ελαστικού </t>
    </r>
    <r>
      <rPr>
        <vertAlign val="superscript"/>
        <sz val="16"/>
        <color rgb="FF000000"/>
        <rFont val="Opel Sans Condensed"/>
        <family val="2"/>
        <charset val="161"/>
      </rPr>
      <t>1,2</t>
    </r>
  </si>
  <si>
    <r>
      <t xml:space="preserve">Πρόσφυση Ελαστικού σε βρεγμένο οδόστρωμα </t>
    </r>
    <r>
      <rPr>
        <vertAlign val="superscript"/>
        <sz val="16"/>
        <color rgb="FF000000"/>
        <rFont val="Opel Sans Condensed"/>
        <family val="2"/>
        <charset val="161"/>
      </rPr>
      <t>1,2</t>
    </r>
  </si>
  <si>
    <r>
      <t xml:space="preserve">Εξωτερικός Θόρυβος Κύλησης Ελαστικού </t>
    </r>
    <r>
      <rPr>
        <vertAlign val="superscript"/>
        <sz val="16"/>
        <color rgb="FF000000"/>
        <rFont val="Opel Sans Condensed"/>
        <family val="2"/>
        <charset val="161"/>
      </rPr>
      <t>1,2</t>
    </r>
  </si>
  <si>
    <t>Κεντρικό κλείδωμα, με ένα αναδιπλούμενο κλειδί</t>
  </si>
  <si>
    <t>Edition</t>
  </si>
  <si>
    <t>Elegance</t>
  </si>
  <si>
    <t>Ύφασμα
Εργονομικό κάθισμα οδηγού</t>
  </si>
  <si>
    <t>Άνεση &amp; Λειτουργικότητα</t>
  </si>
  <si>
    <t xml:space="preserve">s </t>
  </si>
  <si>
    <t>WJU</t>
  </si>
  <si>
    <t>K4C</t>
  </si>
  <si>
    <t xml:space="preserve">  - = δεν διατίθεται           s= standard    o=επιλογή χωρίς χρέωση           €=επιλογή με χρέωση (ενδεικτική λιανική τιμή)         s (xxxx)=standard μέσω πακέτου           o (xxxx)=προαιρετικό μέσω πακέτου</t>
  </si>
  <si>
    <r>
      <t>Τέλος ταξινόμησης
CO</t>
    </r>
    <r>
      <rPr>
        <b/>
        <vertAlign val="subscript"/>
        <sz val="16"/>
        <color rgb="FF0070C0"/>
        <rFont val="Opel Sans Condensed"/>
        <family val="2"/>
        <charset val="161"/>
      </rPr>
      <t>2</t>
    </r>
  </si>
  <si>
    <t>Εκδόσεις/Κινητήρες Νέου Mokka</t>
  </si>
  <si>
    <t xml:space="preserve">                  Εξοπλισμός Νέου Opel Mokka</t>
  </si>
  <si>
    <t>Ανάλυση τιμών Νέου Opel Mokka</t>
  </si>
  <si>
    <t>Ανάλυση Τιμών Προαιρετικού Εξοπλισμού Νέου Opel Mokka</t>
  </si>
  <si>
    <t>Συνδυασμοί Εξωτερικών Χρωμάτων &amp; Ταπετσαριών Νέου Opel Mokka</t>
  </si>
  <si>
    <t>Τεχνικά Χαρακτηριστικά Νέου Opel Mokka</t>
  </si>
  <si>
    <t>Ετικέτες Ελαστικών Νέου Opel Mokka</t>
  </si>
  <si>
    <t>GS Line</t>
  </si>
  <si>
    <t>Ultimate</t>
  </si>
  <si>
    <t>1.2lt Turbo S/S, 100hp</t>
  </si>
  <si>
    <t>1.2lt Turbo S/S, 130hp</t>
  </si>
  <si>
    <t>AT8</t>
  </si>
  <si>
    <r>
      <t>1.5lt Diesel S/S, 110hp</t>
    </r>
    <r>
      <rPr>
        <sz val="13"/>
        <rFont val="Opel Sans Condensed"/>
        <family val="2"/>
        <charset val="161"/>
      </rPr>
      <t/>
    </r>
  </si>
  <si>
    <t>0MC76 EU61</t>
  </si>
  <si>
    <t>0MC76 HU61</t>
  </si>
  <si>
    <t>0ME76 EP61</t>
  </si>
  <si>
    <t>0ME76 EF81</t>
  </si>
  <si>
    <t>0ME76 HU61</t>
  </si>
  <si>
    <t>0MS76 EP61</t>
  </si>
  <si>
    <t>0MS76 EF81</t>
  </si>
  <si>
    <t>0MS76 HU61</t>
  </si>
  <si>
    <t>0MU76 EP61</t>
  </si>
  <si>
    <t>0MU76 EF81</t>
  </si>
  <si>
    <t>0MU76 HU61</t>
  </si>
  <si>
    <t>CWX</t>
  </si>
  <si>
    <t>OLF</t>
  </si>
  <si>
    <t>Επαγωγική φόρτιση κινητού</t>
  </si>
  <si>
    <t>JF5</t>
  </si>
  <si>
    <t>Pedal αλουμινίου</t>
  </si>
  <si>
    <t>Διακόπτης Sport λειτουργίας</t>
  </si>
  <si>
    <t>F52</t>
  </si>
  <si>
    <t>UJO</t>
  </si>
  <si>
    <t>Σύστημα Παρακολούθησης Πίεσης Ελαστικών (DDS+)</t>
  </si>
  <si>
    <t>CWAR</t>
  </si>
  <si>
    <t>CWAT</t>
  </si>
  <si>
    <t>CWAV</t>
  </si>
  <si>
    <t>Ζάντες αλουμινίου 17", Μαύρες Δίχρωμες, (RNW), ελαστικά 215/60 R17 (QCZ)</t>
  </si>
  <si>
    <t>CWAW</t>
  </si>
  <si>
    <t>Ζάντες αλουμινίου 18", Μαύρες Δίχρωμες (RSX), ελαστικά 215/55 R18 (QDG)</t>
  </si>
  <si>
    <t>GGI</t>
  </si>
  <si>
    <t>G2o</t>
  </si>
  <si>
    <r>
      <t>Οροφή Black Perla Nera</t>
    </r>
    <r>
      <rPr>
        <b/>
        <sz val="14"/>
        <color rgb="FFFF0000"/>
        <rFont val="Opel Sans Condensed"/>
        <family val="2"/>
        <charset val="161"/>
      </rPr>
      <t xml:space="preserve"> (όχι με G7ο)</t>
    </r>
  </si>
  <si>
    <t>22T</t>
  </si>
  <si>
    <r>
      <t>Οροφή White opale</t>
    </r>
    <r>
      <rPr>
        <b/>
        <sz val="14"/>
        <color rgb="FFFF0000"/>
        <rFont val="Opel Sans Condensed"/>
        <family val="2"/>
        <charset val="161"/>
      </rPr>
      <t xml:space="preserve"> (όχι με G2o, G6L ή GGI)</t>
    </r>
  </si>
  <si>
    <t>03T</t>
  </si>
  <si>
    <t>34V</t>
  </si>
  <si>
    <r>
      <t>Οροφή Red Rouge Aden</t>
    </r>
    <r>
      <rPr>
        <b/>
        <sz val="14"/>
        <color rgb="FFFF0000"/>
        <rFont val="Opel Sans Condensed"/>
        <family val="2"/>
        <charset val="161"/>
      </rPr>
      <t xml:space="preserve"> (όχι με GD6, G6L ή GGI. Μόνο με G2o, G4I  ή G7o)</t>
    </r>
  </si>
  <si>
    <t>Οροφή στο χρώμα του αμαξώματος</t>
  </si>
  <si>
    <t>NTO</t>
  </si>
  <si>
    <t>CNP</t>
  </si>
  <si>
    <r>
      <t xml:space="preserve">Matcha Green  </t>
    </r>
    <r>
      <rPr>
        <sz val="14"/>
        <color rgb="FFFF0000"/>
        <rFont val="Opel Sans Condensed"/>
        <family val="2"/>
        <charset val="161"/>
      </rPr>
      <t>(</t>
    </r>
    <r>
      <rPr>
        <b/>
        <sz val="14"/>
        <color rgb="FFFF0000"/>
        <rFont val="Opel Sans Condensed"/>
        <family val="2"/>
        <charset val="161"/>
      </rPr>
      <t>Όχι με MGB)</t>
    </r>
  </si>
  <si>
    <r>
      <t xml:space="preserve">Καπό Black Perla Nera </t>
    </r>
    <r>
      <rPr>
        <b/>
        <sz val="14"/>
        <color rgb="FFFF0000"/>
        <rFont val="Opel Sans Condensed"/>
        <family val="2"/>
        <charset val="161"/>
      </rPr>
      <t>(όχι με G7o, μόνο με 22T)</t>
    </r>
  </si>
  <si>
    <t>TAWC</t>
  </si>
  <si>
    <t>TAWD</t>
  </si>
  <si>
    <t xml:space="preserve">TAWE </t>
  </si>
  <si>
    <t>TAWF</t>
  </si>
  <si>
    <t>TAWJ</t>
  </si>
  <si>
    <t>BCX</t>
  </si>
  <si>
    <t>BHU</t>
  </si>
  <si>
    <t>IMA</t>
  </si>
  <si>
    <t>IMC</t>
  </si>
  <si>
    <t>IME</t>
  </si>
  <si>
    <t xml:space="preserve">Ένθετα διακοσμητικά Edition Silver </t>
  </si>
  <si>
    <t>Ένθετα διακοσμητικά Elegance Silver</t>
  </si>
  <si>
    <t>IMF</t>
  </si>
  <si>
    <r>
      <t xml:space="preserve">Ένθετα διακοσμητικά σε Κόκκινο. </t>
    </r>
    <r>
      <rPr>
        <b/>
        <sz val="14"/>
        <color rgb="FFFF0000"/>
        <rFont val="Opel Sans Condensed"/>
        <family val="2"/>
        <charset val="161"/>
      </rPr>
      <t>Όχι με GGI</t>
    </r>
  </si>
  <si>
    <t>ATG/KTQ</t>
  </si>
  <si>
    <t>XYDA</t>
  </si>
  <si>
    <t>Σύστημα εισόδου χωρίς κλειδί PEPS</t>
  </si>
  <si>
    <t>Προβολείς IntelliLux LED® Matrix</t>
  </si>
  <si>
    <t>Προβολείς ομίχλης LED</t>
  </si>
  <si>
    <t>D55</t>
  </si>
  <si>
    <t>N35</t>
  </si>
  <si>
    <t xml:space="preserve">Δερμάτινο τιμόνι 3-ακτίνων, με επίπεδο κάτω τμήμα  </t>
  </si>
  <si>
    <t>CR12</t>
  </si>
  <si>
    <t>CR13</t>
  </si>
  <si>
    <t>CR14</t>
  </si>
  <si>
    <t>CR15</t>
  </si>
  <si>
    <t>Phone Projection (Android Auto, Apple CarPlay)</t>
  </si>
  <si>
    <t>PPW</t>
  </si>
  <si>
    <t>Opel connect</t>
  </si>
  <si>
    <t>U0R</t>
  </si>
  <si>
    <t>C68</t>
  </si>
  <si>
    <t>Black Pack GS Line / GS Line pack (μαύρα ένθετα εμπρός μάσκας, λογότυπου, μαρσπιέ εμπρός θυρών)</t>
  </si>
  <si>
    <t>MDT</t>
  </si>
  <si>
    <t>MGB</t>
  </si>
  <si>
    <t>Περίγραμμα επάνω τμήματος πλευρικών παραθύρων σε χρώμιο</t>
  </si>
  <si>
    <r>
      <t xml:space="preserve">Περίγραμμα επάνω τμήματος πλευρικών παραθύρων σε κόκκινο
</t>
    </r>
    <r>
      <rPr>
        <b/>
        <sz val="14"/>
        <color rgb="FFFF0000"/>
        <rFont val="Opel Sans Condensed"/>
        <family val="2"/>
        <charset val="161"/>
      </rPr>
      <t>Μόνο με G2o, G4i, G6L &amp; G7o. Όχι με GGI, GD6, 03T, 34V</t>
    </r>
  </si>
  <si>
    <t>UVX</t>
  </si>
  <si>
    <t>Σύστημα αναγνώρισης σημάτων κυκλοφορίας</t>
  </si>
  <si>
    <t>DLS</t>
  </si>
  <si>
    <t xml:space="preserve">Ηλεκτρικοί/Θερμαινόμενοι εξωτερικοί καθρέπτες </t>
  </si>
  <si>
    <t>D81</t>
  </si>
  <si>
    <t>B26</t>
  </si>
  <si>
    <t>OMP/OMO</t>
  </si>
  <si>
    <t>AYF</t>
  </si>
  <si>
    <t>Aερόσακοι οδηγού, συνοδηγού, πλευρικοί &amp; οροφής</t>
  </si>
  <si>
    <t>Εκπομπές Ρύπων
(CO2 Μικτού Κύκλου g/km)*</t>
  </si>
  <si>
    <r>
      <t>* Μη διαθέσιμα CO</t>
    </r>
    <r>
      <rPr>
        <b/>
        <vertAlign val="subscript"/>
        <sz val="16"/>
        <color theme="1"/>
        <rFont val="Opel Sans Condensed"/>
        <family val="2"/>
        <charset val="161"/>
      </rPr>
      <t>2</t>
    </r>
    <r>
      <rPr>
        <b/>
        <sz val="16"/>
        <color theme="1"/>
        <rFont val="Opel Sans Condensed"/>
        <family val="2"/>
        <charset val="161"/>
      </rPr>
      <t xml:space="preserve">.  </t>
    </r>
  </si>
  <si>
    <t>Ταπετσαρία, ύφασμα Edition, Jet Black</t>
  </si>
  <si>
    <t xml:space="preserve">Ταπετσαρία, ύφασμα/Morrocana Focus Grey </t>
  </si>
  <si>
    <t>Επένδυση εσωτερικής οροφής Jetblack</t>
  </si>
  <si>
    <t>Επένδυση εσωτερικής Grey</t>
  </si>
  <si>
    <t>Δερμάτινη ταπετσαρία Siena II/Jet Black. Elegance</t>
  </si>
  <si>
    <t>Δερμάτινη ταπετσαρία Siena II/Jet Black. Ultimate</t>
  </si>
  <si>
    <t>Multimedia Navi . Edition</t>
  </si>
  <si>
    <t>Multimedia Navi. Elegance &amp; GS Line</t>
  </si>
  <si>
    <t>Sight &amp; Light pack, με Αισθητήρα βροχής (CE1), Hλεκτροχρωματικό εσωτερικό καθρέπτη (DD8) &amp; Αυτόματο φωτισμό με αναγνώριση τούνελ (TTW)</t>
  </si>
  <si>
    <t>Συναγερμός (εργοστασιακός), με Αισθητήρα παραβίασης &amp; κλίσης αμαξώματος (UTR/UTV)</t>
  </si>
  <si>
    <t>Park &amp; Go Pack</t>
  </si>
  <si>
    <t>Multimedia Navi (IO6)</t>
  </si>
  <si>
    <t>G2O</t>
  </si>
  <si>
    <t xml:space="preserve">Black Perla Nera </t>
  </si>
  <si>
    <t xml:space="preserve">Grey Atense </t>
  </si>
  <si>
    <t>Red Rubi</t>
  </si>
  <si>
    <t xml:space="preserve">Voltaic Blue </t>
  </si>
  <si>
    <t>G7o</t>
  </si>
  <si>
    <t>G4i</t>
  </si>
  <si>
    <t>GD6</t>
  </si>
  <si>
    <t>G6L</t>
  </si>
  <si>
    <t xml:space="preserve">Matcha Green </t>
  </si>
  <si>
    <t xml:space="preserve">Ice Flow White </t>
  </si>
  <si>
    <t>Grey</t>
  </si>
  <si>
    <t>Ύφασμα/Morrocana</t>
  </si>
  <si>
    <t>Focus</t>
  </si>
  <si>
    <t>TAWE</t>
  </si>
  <si>
    <t xml:space="preserve">Siena </t>
  </si>
  <si>
    <t xml:space="preserve">Ύφασμα/Morrocana </t>
  </si>
  <si>
    <t>Red</t>
  </si>
  <si>
    <t>Ταπετσαρία, ύφασμα/Morrocana Focus Red</t>
  </si>
  <si>
    <t xml:space="preserve">Alcantara </t>
  </si>
  <si>
    <t xml:space="preserve">Black </t>
  </si>
  <si>
    <t>Ηλεκτρονικός Διζωνικός Κλιματισμός ECC</t>
  </si>
  <si>
    <t>Βάρη &amp; Διαστάσεις</t>
  </si>
  <si>
    <t>Διαστάσεις οχήματος σε mm</t>
  </si>
  <si>
    <t>Μήκος</t>
  </si>
  <si>
    <t>Πλάτος (+/- εξωτερικούς καθρέπτες)</t>
  </si>
  <si>
    <t>Ύψος (στο απόβαρο)</t>
  </si>
  <si>
    <t>Μεταξόνιο</t>
  </si>
  <si>
    <t>Μετατρόχιο, εμπρός/πίσω</t>
  </si>
  <si>
    <t>1544/1558</t>
  </si>
  <si>
    <t xml:space="preserve">Κύκλος στροφής σε m </t>
  </si>
  <si>
    <t>Τοίχο - τοίχο</t>
  </si>
  <si>
    <t>11.05</t>
  </si>
  <si>
    <t xml:space="preserve">Διαστάσεις χώρου αποσκευών σε mm </t>
  </si>
  <si>
    <t>Μήκος χώρου φόρτωσης μέχρι τις πλάτες των πίσω καθισμάτων/με αναδιπλωμένα πίσω καθίσματα</t>
  </si>
  <si>
    <t>828/1575</t>
  </si>
  <si>
    <t>Πλάτος μεταξύ των θόλων/ανοίγματος</t>
  </si>
  <si>
    <t>1001/1001</t>
  </si>
  <si>
    <t>Χωρητικότητα χώρου αποσκευών σε λίτρα (σύμφωνα με μέθοδο μέτρησης ISO 3832 )</t>
  </si>
  <si>
    <t>Χώρος αποσκευών μόνο*</t>
  </si>
  <si>
    <t>Μέχρι την οροφή με αναδιπλωμένα τα πίσω καθίσματα *</t>
  </si>
  <si>
    <t>Ρεζερβουάρ</t>
  </si>
  <si>
    <t>Ρεζερβουάρ (χωρητικότητα σε λίτρα)</t>
  </si>
  <si>
    <t>*Τιμές με κιτ επισκευής ελαστικών. Αντίστοιχες τιμές με ρεζέρβα space saver 310 &amp; 1150</t>
  </si>
  <si>
    <t>Κινητήρες</t>
  </si>
  <si>
    <t>1.5 Diesel</t>
  </si>
  <si>
    <t>MT-6</t>
  </si>
  <si>
    <t>Κατηγορία εκπομπών ρύπων</t>
  </si>
  <si>
    <t>EURO 6d</t>
  </si>
  <si>
    <t>EURO 6d-Temp</t>
  </si>
  <si>
    <t>Αριθμός κυλίνδρων</t>
  </si>
  <si>
    <t>Διάμετρος/Διαδρομή</t>
  </si>
  <si>
    <t>75,0 / 90,5</t>
  </si>
  <si>
    <t>84,0 / 90,0</t>
  </si>
  <si>
    <t>Κυβισμός</t>
  </si>
  <si>
    <r>
      <t>Mέγιστη απόδοση ισχύος σε kW (hp) / σαλ</t>
    </r>
    <r>
      <rPr>
        <vertAlign val="superscript"/>
        <sz val="14"/>
        <color theme="1"/>
        <rFont val="Opel Sans Condensed"/>
        <family val="2"/>
        <charset val="161"/>
      </rPr>
      <t>-1</t>
    </r>
  </si>
  <si>
    <t>96 (130) / 5.500</t>
  </si>
  <si>
    <r>
      <t>Mέγιστη ροπή  Nm / σαλ</t>
    </r>
    <r>
      <rPr>
        <vertAlign val="superscript"/>
        <sz val="14"/>
        <color theme="1"/>
        <rFont val="Opel Sans Condensed"/>
        <family val="2"/>
        <charset val="161"/>
      </rPr>
      <t>-1</t>
    </r>
  </si>
  <si>
    <t>Λόγος συμπίεσης</t>
  </si>
  <si>
    <t>10,0:1</t>
  </si>
  <si>
    <t>15,5:1</t>
  </si>
  <si>
    <t>Βάρη και φορτία άξονα σε kg</t>
  </si>
  <si>
    <t>Απόβαρο συμπ. Οδηγού (σύμφωνα με e4*2007/46*0996-01)</t>
  </si>
  <si>
    <t>Επιτρεπόμενο συνολικό βάρος</t>
  </si>
  <si>
    <t>Ωφέλιμο φορτίο</t>
  </si>
  <si>
    <t xml:space="preserve">Astra </t>
  </si>
  <si>
    <t>Επιδόσεις</t>
  </si>
  <si>
    <t xml:space="preserve">Κατανάλωση καυσίμου 
σε lt/100km </t>
  </si>
  <si>
    <r>
      <t>Εκπομπές CO</t>
    </r>
    <r>
      <rPr>
        <b/>
        <vertAlign val="subscript"/>
        <sz val="16"/>
        <color theme="1"/>
        <rFont val="Opel Sans Condensed"/>
        <family val="2"/>
        <charset val="161"/>
      </rPr>
      <t>2</t>
    </r>
  </si>
  <si>
    <t>Κατανάλωση καυσίμου 
σε lt/100km</t>
  </si>
  <si>
    <t>Εκπομπές CO2
σε g/km</t>
  </si>
  <si>
    <t>kw (hp)</t>
  </si>
  <si>
    <t>Τελική ταχύτητα (km/h)</t>
  </si>
  <si>
    <t>Επιτάχυνση     
0-100 km/h (δευτ.)</t>
  </si>
  <si>
    <t>Στην πόλη</t>
  </si>
  <si>
    <t>Εκτός πόλης</t>
  </si>
  <si>
    <t>Μικτός Κύκλος</t>
  </si>
  <si>
    <t>σε g/km</t>
  </si>
  <si>
    <t>Μετρήσεις WLTP
 Μικτού κύκλου</t>
  </si>
  <si>
    <t>6-τάχυτο μηχανικό κιβώτιο</t>
  </si>
  <si>
    <t>81 (110)</t>
  </si>
  <si>
    <t>96 (130)</t>
  </si>
  <si>
    <t>4,5 - 4,3</t>
  </si>
  <si>
    <r>
      <rPr>
        <sz val="10"/>
        <rFont val="Opel Sans Condensed"/>
        <family val="2"/>
        <charset val="161"/>
      </rPr>
      <t xml:space="preserve">Οι τιμές κατανάλωσης καυσίμου και εκπομπών CO2 συγκεκριμένων καινούργιων οχημάτων υπολογίζονται ακολουθώντας τη νέα Παγκόσμια Εναρμονισμένη Διαδικασία Δοκιμών Ελαφρών Οχημάτων (World Harmonised Light Vehicle Test Procedure, WLTP) και οι τιμές που προκύπτουν μετατρέπονται εκ νέου, ώστε να υπάρχει δυνατότητα σύγκρισης με τις τιμές NEDC, σύμφωνα με τους κανονισμούς R (ΕΕ) αριθ. 715/2007, R (ΕΕ) αριθ. 2017/1153 και R (ΕΕ) αριθ. 2017/11. Για περισσότερα μπορείτε να ανατρέξετε στο σύνδεσμο: </t>
    </r>
    <r>
      <rPr>
        <u/>
        <sz val="10"/>
        <rFont val="Opel Sans Condensed"/>
        <family val="2"/>
        <charset val="161"/>
      </rPr>
      <t>https://www.opel.gr/tools/wltp-drivingcyle-fuelconsumption.html</t>
    </r>
    <r>
      <rPr>
        <sz val="10"/>
        <color rgb="FFFF0000"/>
        <rFont val="Opel Sans Condensed"/>
        <family val="2"/>
      </rPr>
      <t xml:space="preserve">
</t>
    </r>
    <r>
      <rPr>
        <sz val="10"/>
        <rFont val="Opel Sans Condensed"/>
        <family val="2"/>
        <charset val="161"/>
      </rPr>
      <t>Οι τιμές δεν λαμβάνουν υπ' όψιν συγκεκριμένα τις συνθήκες χρήσης και οδήγησης, τον εξοπλισμό ή τον πρόσθετο προαιρετικό εξοπλισμό, ενώ μπορεί να διαφέρουν ανάλογα με τον τύπο ελαστικών. Για περισσότερες πληροφορίες σχετικά με τις επίσημες τιμές κατανάλωσης καυσίμου και εκπομπών CO2, παρακαλούμε ανατρέξτε στην οδηγία με τίτλο "Οδηγία για την κατανάλωση καυσίμου και τις εκπομπές CO2 καινούργιων επιβατικών αυτοκινήτων", η οποία αναρτάται σε όλα τα σημεία πώλησης.</t>
    </r>
  </si>
  <si>
    <t>1.2 Turbo
Petrol</t>
  </si>
  <si>
    <t>74 (100) / 5.000</t>
  </si>
  <si>
    <t>205 / 1.750</t>
  </si>
  <si>
    <t>AT-8</t>
  </si>
  <si>
    <t>230 / 1.750</t>
  </si>
  <si>
    <t>81 (110) / 3.500</t>
  </si>
  <si>
    <t>250 / 1.750</t>
  </si>
  <si>
    <t>1.2 Turbo Petrol</t>
  </si>
  <si>
    <t>Αυτόματο κιβώτιο, AT8</t>
  </si>
  <si>
    <t>74 (100)</t>
  </si>
  <si>
    <t>5,7 - 5,5</t>
  </si>
  <si>
    <t>128 - 124</t>
  </si>
  <si>
    <t>5,6 - 5,5</t>
  </si>
  <si>
    <t>126 - 123</t>
  </si>
  <si>
    <t>6,0 - 5,9</t>
  </si>
  <si>
    <t>135 - 133</t>
  </si>
  <si>
    <t>117 - 114</t>
  </si>
  <si>
    <t>Προεγκατάσταση &amp; προετοιμασία χώρου αποσκευών για ρεζέρβα</t>
  </si>
  <si>
    <t>T7Y</t>
  </si>
  <si>
    <t>OLK</t>
  </si>
  <si>
    <t>OLL</t>
  </si>
  <si>
    <t>ODK</t>
  </si>
  <si>
    <r>
      <t xml:space="preserve">Parking pack, με:
</t>
    </r>
    <r>
      <rPr>
        <b/>
        <sz val="14"/>
        <color rgb="FF3333FF"/>
        <rFont val="Opel Sans Condensed"/>
        <family val="2"/>
        <charset val="161"/>
      </rPr>
      <t>- Αισθητήρες παρκαρίσματος, πίσω (UD7)
- Πανοραμική κάμερα οπισθοπορείας 180° (UVP)
- Θερμαινόμενοι &amp; Ηλεκτρικά ρυθμιζόμενοι καθρέπτες (DLS)</t>
    </r>
  </si>
  <si>
    <t>XAE7</t>
  </si>
  <si>
    <r>
      <t xml:space="preserve">Park &amp; Go Pack, Premium με:
</t>
    </r>
    <r>
      <rPr>
        <b/>
        <sz val="14"/>
        <color theme="1"/>
        <rFont val="Opel Sans Condensed"/>
        <family val="2"/>
        <charset val="161"/>
      </rPr>
      <t xml:space="preserve">- </t>
    </r>
    <r>
      <rPr>
        <b/>
        <sz val="14"/>
        <color rgb="FF3333FF"/>
        <rFont val="Opel Sans Condensed"/>
        <family val="2"/>
        <charset val="161"/>
      </rPr>
      <t>Ηλεκτρικά αναδιπλούμενους εξωτερικούς καθρέπτες (DXH)</t>
    </r>
    <r>
      <rPr>
        <sz val="14"/>
        <color rgb="FF3333FF"/>
        <rFont val="Opel Sans Condensed"/>
        <family val="2"/>
        <charset val="161"/>
      </rPr>
      <t xml:space="preserve">
</t>
    </r>
    <r>
      <rPr>
        <b/>
        <sz val="14"/>
        <color rgb="FF3333FF"/>
        <rFont val="Opel Sans Condensed"/>
        <family val="2"/>
        <charset val="161"/>
      </rPr>
      <t>- Προειδοποίηση Τυφλού Σημείου (UDQ)</t>
    </r>
    <r>
      <rPr>
        <sz val="14"/>
        <color rgb="FF3333FF"/>
        <rFont val="Opel Sans Condensed"/>
        <family val="2"/>
        <charset val="161"/>
      </rPr>
      <t xml:space="preserve">
</t>
    </r>
    <r>
      <rPr>
        <b/>
        <sz val="14"/>
        <color rgb="FF3333FF"/>
        <rFont val="Opel Sans Condensed"/>
        <family val="2"/>
        <charset val="161"/>
      </rPr>
      <t>- Προηγμένο Σύστημα Υποβοηθήσης Παρκαρίσματος (UFQ)</t>
    </r>
    <r>
      <rPr>
        <sz val="14"/>
        <color rgb="FF3333FF"/>
        <rFont val="Opel Sans Condensed"/>
        <family val="2"/>
        <charset val="161"/>
      </rPr>
      <t xml:space="preserve">
</t>
    </r>
    <r>
      <rPr>
        <b/>
        <sz val="14"/>
        <color rgb="FF3333FF"/>
        <rFont val="Opel Sans Condensed"/>
        <family val="2"/>
        <charset val="161"/>
      </rPr>
      <t>- Πανοραμική κάμερα οπισθοπορείας 180° (UVP)</t>
    </r>
    <r>
      <rPr>
        <sz val="14"/>
        <color rgb="FF3333FF"/>
        <rFont val="Opel Sans Condensed"/>
        <family val="2"/>
        <charset val="161"/>
      </rPr>
      <t xml:space="preserve">
</t>
    </r>
    <r>
      <rPr>
        <b/>
        <sz val="14"/>
        <color rgb="FF3333FF"/>
        <rFont val="Opel Sans Condensed"/>
        <family val="2"/>
        <charset val="161"/>
      </rPr>
      <t>- Ένδειξη και προειδοποίηση πλευρικής απόστασης (UHD)</t>
    </r>
  </si>
  <si>
    <r>
      <t xml:space="preserve">Park &amp; Go Pack, με:
</t>
    </r>
    <r>
      <rPr>
        <sz val="14"/>
        <color rgb="FF3333FF"/>
        <rFont val="Opel Sans Condensed"/>
        <family val="2"/>
        <charset val="161"/>
      </rPr>
      <t xml:space="preserve">- </t>
    </r>
    <r>
      <rPr>
        <b/>
        <sz val="14"/>
        <color rgb="FF3333FF"/>
        <rFont val="Opel Sans Condensed"/>
        <family val="2"/>
        <charset val="161"/>
      </rPr>
      <t>Ηλεκτρικά αναδιπλούμενους εξωτερικούς καθρέπτες (DXH)
- Προειδοποίηση Τυφλού Σημείου (UDQ)
- Αισθητήρες παρκαρίσματος εμπρός/πίσω (UD5)
- Πανοραμική κάμερα οπισθοπορείας 180° (UVP)
- Ένδειξη και προειδοποίηση πλευρικής απόστασης (UHD)</t>
    </r>
  </si>
  <si>
    <t>Ζάντες αλουμινίου 16" (WR6), 
ελαστικά 215/65 R16 (QAH)</t>
  </si>
  <si>
    <t>Ζάντες αλουμινίου 17", Μαύρες (RS7), 
ελαστικά 215/60 R17 (QCZ)</t>
  </si>
  <si>
    <r>
      <t xml:space="preserve">Ice Flow White  (G2o). </t>
    </r>
    <r>
      <rPr>
        <b/>
        <sz val="14"/>
        <color rgb="FFFF0000"/>
        <rFont val="Opel Sans Condensed"/>
        <family val="2"/>
        <charset val="161"/>
      </rPr>
      <t>Όχι με 03T</t>
    </r>
  </si>
  <si>
    <r>
      <t xml:space="preserve">Μεταλλικά χρώματα (G7o, G4i, GD6, G6L) 
</t>
    </r>
    <r>
      <rPr>
        <b/>
        <sz val="14"/>
        <color rgb="FFFF0000"/>
        <rFont val="Opel Sans Condensed"/>
        <family val="2"/>
        <charset val="161"/>
      </rPr>
      <t>(GD6 όχι με MGB, G7o όχι με 22T ή CNP)</t>
    </r>
  </si>
  <si>
    <r>
      <t>Ένθετα διακοσμητικά Ultimate Silver.</t>
    </r>
    <r>
      <rPr>
        <b/>
        <sz val="14"/>
        <color rgb="FFFF0000"/>
        <rFont val="Opel Sans Condensed"/>
        <family val="2"/>
        <charset val="161"/>
      </rPr>
      <t xml:space="preserve"> GS Line: std μόνο με GGI.</t>
    </r>
  </si>
  <si>
    <r>
      <t xml:space="preserve">Opel connect. </t>
    </r>
    <r>
      <rPr>
        <b/>
        <sz val="14"/>
        <color rgb="FFFF0000"/>
        <rFont val="Opel Sans Condensed"/>
        <family val="2"/>
        <charset val="161"/>
      </rPr>
      <t>Std με CR14 &amp; CR15</t>
    </r>
  </si>
  <si>
    <t>Σπόιλερ οροφής σε μαύρο</t>
  </si>
  <si>
    <t>DXH</t>
  </si>
  <si>
    <t xml:space="preserve">Ηλεκτρικοί/Θερμαινόμενοι &amp; αναδιπλεξωτερικοί καθρέπτες </t>
  </si>
  <si>
    <t>Parking pack</t>
  </si>
  <si>
    <t xml:space="preserve">Park &amp; Go Pack, Premium </t>
  </si>
  <si>
    <r>
      <t xml:space="preserve">Φώτα ECO LED, με:
</t>
    </r>
    <r>
      <rPr>
        <b/>
        <sz val="14"/>
        <color rgb="FF3333FF"/>
        <rFont val="Opel Sans Condensed"/>
        <family val="2"/>
        <charset val="161"/>
      </rPr>
      <t>- Φώτα ημέρας LED (T3S)
- Προβολείς ECO LED (T4L)
- Πίσω φώτα LED (UGE)
- Αυτόματη λειτουργία μεγάλης σκάλας προβολέων (LED) (TQ5)</t>
    </r>
  </si>
  <si>
    <r>
      <t xml:space="preserve">Προβολείς LED® Matrix, με:
</t>
    </r>
    <r>
      <rPr>
        <b/>
        <sz val="14"/>
        <color rgb="FF3333FF"/>
        <rFont val="Opel Sans Condensed"/>
        <family val="2"/>
        <charset val="161"/>
      </rPr>
      <t>- Φώτα ημέρας LED (T3S)
- Προβολείς ECO LED (T4L)
- Πίσω φώτα LED (UGE)
- Προβολείς IntelliLux LED Matrix (UVG/T95)</t>
    </r>
  </si>
  <si>
    <r>
      <rPr>
        <b/>
        <sz val="14"/>
        <color theme="1"/>
        <rFont val="Opel Sans Condensed"/>
        <family val="2"/>
        <charset val="161"/>
      </rPr>
      <t xml:space="preserve">Sight &amp; Light pack, με </t>
    </r>
    <r>
      <rPr>
        <b/>
        <sz val="14"/>
        <color rgb="FF3333FF"/>
        <rFont val="Opel Sans Condensed"/>
        <family val="2"/>
        <charset val="161"/>
      </rPr>
      <t>Αισθητήρα βροχής (CE1), Hλεκτροχρωματικό εσωτερικό καθρέπτη (DD8) &amp; Αυτόματο φωτισμό με αναγνώριση τούνελ (TTW)</t>
    </r>
  </si>
  <si>
    <r>
      <t>Πακέτο NCAP Pack 3, με</t>
    </r>
    <r>
      <rPr>
        <b/>
        <sz val="14"/>
        <color rgb="FF3333FF"/>
        <rFont val="Opel Sans Condensed"/>
        <family val="2"/>
        <charset val="161"/>
      </rPr>
      <t xml:space="preserve"> Αναγνώριση επικείμενης σύγκρουσης με λειτουργία περιορισμού σύγκρουσης χαμηλής ταχύτητας (UHY) / Ανίχνευση Πεζών (UKJ) / Αυτόματο Cruise control  (K34)/ Υποβοήθηση επαναφοράς &amp; διατήρησης στη λωρίδα κυκλοφορίας (UHX) </t>
    </r>
  </si>
  <si>
    <r>
      <t xml:space="preserve">Πακέτο NCAP Pack 4, με </t>
    </r>
    <r>
      <rPr>
        <b/>
        <sz val="14"/>
        <color rgb="FF3333FF"/>
        <rFont val="Opel Sans Condensed"/>
        <family val="2"/>
        <charset val="161"/>
      </rPr>
      <t>Safety pack (BGP) / Αυτόματα προσαρμοζόμενο Cruise control (K59/KSG) / Υποβοήθηση επαναφοράς &amp; διατήρησης στη λωρίδα κυκλοφορίας (UHX) /  Σύστημα αποφυγής εμπρόσθιας σύγκρουσης &amp; Αυτόματο Φρενάρισμα Έκτακτης Ανάγκης (UGN) &amp; Προηγμένο σύστημα Ανίχνευσης Πεζών &amp; Ποδηλάτων (UKT)</t>
    </r>
  </si>
  <si>
    <r>
      <t>Συναγερμός (εργοστασιακός), με</t>
    </r>
    <r>
      <rPr>
        <b/>
        <sz val="14"/>
        <color rgb="FF3333FF"/>
        <rFont val="Opel Sans Condensed"/>
        <family val="2"/>
        <charset val="161"/>
      </rPr>
      <t xml:space="preserve"> Αισθητήρα παραβίασης &amp; κλίσης αμαξώματος (UTR/UTV)</t>
    </r>
    <r>
      <rPr>
        <sz val="14"/>
        <color rgb="FF3333FF"/>
        <rFont val="Opel Sans Condensed"/>
        <family val="2"/>
        <charset val="161"/>
      </rPr>
      <t xml:space="preserve">. </t>
    </r>
    <r>
      <rPr>
        <b/>
        <sz val="14"/>
        <color rgb="FFFF0000"/>
        <rFont val="Opel Sans Condensed"/>
        <family val="2"/>
        <charset val="161"/>
      </rPr>
      <t>Μόνο με ODK, OLF ή XAE7</t>
    </r>
  </si>
  <si>
    <r>
      <rPr>
        <sz val="14"/>
        <color theme="1"/>
        <rFont val="Opel Sans Condensed"/>
        <family val="2"/>
        <charset val="161"/>
      </rPr>
      <t>Κεντρική κονσόλα με:</t>
    </r>
    <r>
      <rPr>
        <sz val="14"/>
        <color rgb="FF3333FF"/>
        <rFont val="Opel Sans Condensed"/>
        <family val="2"/>
        <charset val="161"/>
      </rPr>
      <t xml:space="preserve">
</t>
    </r>
    <r>
      <rPr>
        <b/>
        <sz val="14"/>
        <color rgb="FF3333FF"/>
        <rFont val="Opel Sans Condensed"/>
        <family val="2"/>
        <charset val="161"/>
      </rPr>
      <t>- Θύρα USB (MCY)
- Ποτηροθήκη εμπρός (SVC) &amp; πίσω (SVB)</t>
    </r>
  </si>
  <si>
    <r>
      <rPr>
        <sz val="14"/>
        <color theme="1"/>
        <rFont val="Opel Sans Condensed"/>
        <family val="2"/>
        <charset val="161"/>
      </rPr>
      <t>Κεντρικό υποβραχιόνιο εμπρός με:</t>
    </r>
    <r>
      <rPr>
        <sz val="14"/>
        <color rgb="FF3333FF"/>
        <rFont val="Opel Sans Condensed"/>
        <family val="2"/>
        <charset val="161"/>
      </rPr>
      <t xml:space="preserve">
</t>
    </r>
    <r>
      <rPr>
        <b/>
        <sz val="14"/>
        <color rgb="FF3333FF"/>
        <rFont val="Opel Sans Condensed"/>
        <family val="2"/>
        <charset val="161"/>
      </rPr>
      <t>- Θύρα USB (MCY)
- Ποτηροθήκη εμπρός (SVC) 
- Διπλή θύρα USB, για φόρτιση (USS)</t>
    </r>
  </si>
  <si>
    <r>
      <rPr>
        <sz val="14"/>
        <color theme="1"/>
        <rFont val="Opel Sans Condensed"/>
        <family val="2"/>
        <charset val="161"/>
      </rPr>
      <t>Radio (IO5)</t>
    </r>
    <r>
      <rPr>
        <sz val="14"/>
        <color rgb="FF3333FF"/>
        <rFont val="Opel Sans Condensed"/>
        <family val="2"/>
        <charset val="161"/>
      </rPr>
      <t xml:space="preserve">, </t>
    </r>
    <r>
      <rPr>
        <b/>
        <sz val="14"/>
        <color rgb="FF3333FF"/>
        <rFont val="Opel Sans Condensed"/>
        <family val="2"/>
        <charset val="161"/>
      </rPr>
      <t>με οθόνη αφής 7" (UDY), 4 ηχεία (UW4) / Οθόνη πληροφόρησης οδηγού 7" (UHS) / DAB (U2Q</t>
    </r>
    <r>
      <rPr>
        <sz val="14"/>
        <color rgb="FF3333FF"/>
        <rFont val="Opel Sans Condensed"/>
        <family val="2"/>
        <charset val="161"/>
      </rPr>
      <t xml:space="preserve">) </t>
    </r>
  </si>
  <si>
    <r>
      <rPr>
        <sz val="14"/>
        <color theme="1"/>
        <rFont val="Opel Sans Condensed"/>
        <family val="2"/>
        <charset val="161"/>
      </rPr>
      <t>Multimedia Radio (IO5)</t>
    </r>
    <r>
      <rPr>
        <sz val="14"/>
        <color rgb="FF3333FF"/>
        <rFont val="Opel Sans Condensed"/>
        <family val="2"/>
        <charset val="161"/>
      </rPr>
      <t xml:space="preserve">, </t>
    </r>
    <r>
      <rPr>
        <b/>
        <sz val="14"/>
        <color rgb="FF3333FF"/>
        <rFont val="Opel Sans Condensed"/>
        <family val="2"/>
        <charset val="161"/>
      </rPr>
      <t>με οθόνη αφής 7" (UDY), 6 ηχεία (UQ3) / Οθόνη πληροφόρησης οδηγού 7" (UHS) / DAB (U2Q) / Phone projection (PPW)</t>
    </r>
  </si>
  <si>
    <r>
      <rPr>
        <sz val="14"/>
        <color theme="1"/>
        <rFont val="Opel Sans Condensed"/>
        <family val="2"/>
        <charset val="161"/>
      </rPr>
      <t>Multimedia Navi (IO6)</t>
    </r>
    <r>
      <rPr>
        <sz val="14"/>
        <color rgb="FF3333FF"/>
        <rFont val="Opel Sans Condensed"/>
        <family val="2"/>
        <charset val="161"/>
      </rPr>
      <t>,</t>
    </r>
    <r>
      <rPr>
        <b/>
        <sz val="14"/>
        <color rgb="FF3333FF"/>
        <rFont val="Opel Sans Condensed"/>
        <family val="2"/>
        <charset val="161"/>
      </rPr>
      <t xml:space="preserve"> με οθόνη αφής 7" (UDY), 6 ηχεία (UQ3) / Οθόνη πληροφόρησης οδηγού 7" (UHS) / DAB (U2Q) / Phone projection (PPW) / Opel Connect (U0R)</t>
    </r>
  </si>
  <si>
    <r>
      <rPr>
        <sz val="14"/>
        <color theme="1"/>
        <rFont val="Opel Sans Condensed"/>
        <family val="2"/>
        <charset val="161"/>
      </rPr>
      <t>Multimedia Navi (IO6)</t>
    </r>
    <r>
      <rPr>
        <sz val="14"/>
        <color rgb="FF3333FF"/>
        <rFont val="Opel Sans Condensed"/>
        <family val="2"/>
        <charset val="161"/>
      </rPr>
      <t xml:space="preserve">, </t>
    </r>
    <r>
      <rPr>
        <b/>
        <sz val="14"/>
        <color rgb="FF3333FF"/>
        <rFont val="Opel Sans Condensed"/>
        <family val="2"/>
        <charset val="161"/>
      </rPr>
      <t>με οθόνη αφής 10" (UBM), 6 ηχεία (UQ3) / Οθόνη πληροφόρησης οδηγού 12" (UDV) / DAB (U2Q) / Phone projection (PPW) / Opel Connect (U0R)</t>
    </r>
  </si>
  <si>
    <r>
      <t xml:space="preserve">Δερμάτινη ταπετσαρία Siena II/Jet Black, με </t>
    </r>
    <r>
      <rPr>
        <b/>
        <sz val="14"/>
        <color rgb="FF3333FF"/>
        <rFont val="Opel Sans Condensed"/>
        <family val="2"/>
        <charset val="161"/>
      </rPr>
      <t>θερμαινόμενα καθίσματα (KA1).</t>
    </r>
  </si>
  <si>
    <r>
      <t xml:space="preserve">Ταπετσαρία Alcantara Black, με </t>
    </r>
    <r>
      <rPr>
        <b/>
        <sz val="14"/>
        <color rgb="FF3333FF"/>
        <rFont val="Opel Sans Condensed"/>
        <family val="2"/>
        <charset val="161"/>
      </rPr>
      <t>θερμαινόμενα καθίσματα (KA1)</t>
    </r>
  </si>
  <si>
    <t>1.987/1.791</t>
  </si>
  <si>
    <t>215/65 R16</t>
  </si>
  <si>
    <t>215/60 R17</t>
  </si>
  <si>
    <t>215/55 R18</t>
  </si>
  <si>
    <t>A</t>
  </si>
  <si>
    <t>B</t>
  </si>
  <si>
    <t>! More Opel</t>
  </si>
  <si>
    <t>Περιγραφή εξοπλισμού</t>
  </si>
  <si>
    <t>Προτεινόμενη Λιανική Τιμή
ΜΕ Φόρους</t>
  </si>
  <si>
    <t>Προτεινόμενη Λιανική Τιμή
ΧΩΡΙΣ Φόρους</t>
  </si>
  <si>
    <t>! More Opel 
Ultimate</t>
  </si>
  <si>
    <t>! More Opel 
Edition</t>
  </si>
  <si>
    <t>! More Opel 
GT Line</t>
  </si>
  <si>
    <t>! More Opel 
Elegance</t>
  </si>
  <si>
    <r>
      <t xml:space="preserve">Park &amp; Go Pack, με:
</t>
    </r>
    <r>
      <rPr>
        <i/>
        <sz val="14"/>
        <color theme="1"/>
        <rFont val="Opel Sans Condensed"/>
        <family val="2"/>
        <charset val="161"/>
      </rPr>
      <t>- Ηλεκτρικά αναδιπλούμενους εξωτερικούς καθρέπτες (DXH)
- Προειδοποίηση Τυφλού Σημείου (UDQ)
- Αισθητήρες παρκαρίσματος εμπρός/πίσω (UD5)
- Πανοραμική κάμερα οπισθοπορείας 180° (UVP)
- Ένδειξη και προειδοποίηση πλευρικής απόστασης (UHD)</t>
    </r>
  </si>
  <si>
    <r>
      <t xml:space="preserve">Parking pack, με:
</t>
    </r>
    <r>
      <rPr>
        <i/>
        <sz val="14"/>
        <color theme="1"/>
        <rFont val="Opel Sans Condensed"/>
        <family val="2"/>
        <charset val="161"/>
      </rPr>
      <t>- Αισθητήρες παρκαρίσματος, πίσω (UD7)
- Πανοραμική κάμερα οπισθοπορείας 180° (UVP)
- Θερμαινόμενοι &amp; Ηλεκτρικά ρυθμιζόμενοι καθρέπτες (DLS)</t>
    </r>
  </si>
  <si>
    <r>
      <t xml:space="preserve">Sight &amp; Light pack, με: 
</t>
    </r>
    <r>
      <rPr>
        <i/>
        <sz val="14"/>
        <color theme="1"/>
        <rFont val="Opel Sans Condensed"/>
        <family val="2"/>
        <charset val="161"/>
      </rPr>
      <t>- Αισθητήρα βροχής (CE1)
- Hλεκτροχρωματικό εσωτερικό καθρέπτη (DD8)
- Αυτόματο φωτισμό με αναγνώριση τούνελ (TTW)</t>
    </r>
  </si>
  <si>
    <r>
      <t>Προβολείς LED® Matrix, με:
-</t>
    </r>
    <r>
      <rPr>
        <i/>
        <sz val="14"/>
        <color theme="1"/>
        <rFont val="Opel Sans Condensed"/>
        <family val="2"/>
        <charset val="161"/>
      </rPr>
      <t xml:space="preserve"> Φώτα ημέρας LED (T3S)
- Προβολείς ECO LED (T4L)
- Πίσω φώτα LED (UGE)
- Προβολείς IntelliLux LED Matrix (UVG/T95)</t>
    </r>
  </si>
  <si>
    <r>
      <t xml:space="preserve">Park &amp; Go Pack, Premium με:
</t>
    </r>
    <r>
      <rPr>
        <i/>
        <sz val="14"/>
        <color theme="1"/>
        <rFont val="Opel Sans Condensed"/>
        <family val="2"/>
        <charset val="161"/>
      </rPr>
      <t>- Ηλεκτρικά αναδιπλούμενους εξωτερικούς καθρέπτες (DXH)
- Προειδοποίηση Τυφλού Σημείου (UDQ)
- Προηγμένο Σύστημα Υποβοηθήσης Παρκαρίσματος (UFQ)
- Πανοραμική κάμερα οπισθοπορείας 180° (UVP)
- Ένδειξη και προειδοποίηση πλευρικής απόστασης (UHD)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</si>
</sst>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0.00_ _€"/>
    <numFmt numFmtId="167" formatCode="[$€-2]\ #,##0"/>
    <numFmt numFmtId="168" formatCode="&quot;R$&quot;\ #,##0_);[Red]\(&quot;R$&quot;\ #,##0\)"/>
    <numFmt numFmtId="169" formatCode="&quot;R$&quot;\ #,##0.00_);[Red]\(&quot;R$&quot;\ #,##0.00\)"/>
    <numFmt numFmtId="170" formatCode="#,##0\ [$€-408]"/>
    <numFmt numFmtId="171" formatCode="[$€-2]\ #,##0;[Red]\-[$€-2]\ #,##0"/>
    <numFmt numFmtId="172" formatCode="#,##0\ [$€-1]"/>
    <numFmt numFmtId="173" formatCode="00"/>
    <numFmt numFmtId="175" formatCode="0.0"/>
  </numFmts>
  <fonts count="106">
    <font>
      <sz val="10"/>
      <name val="Verdana"/>
    </font>
    <font>
      <sz val="11"/>
      <color theme="1"/>
      <name val="Calibri"/>
      <family val="2"/>
      <charset val="161"/>
      <scheme val="minor"/>
    </font>
    <font>
      <sz val="11"/>
      <color theme="1"/>
      <name val="Calibri"/>
      <family val="2"/>
      <charset val="161"/>
      <scheme val="minor"/>
    </font>
    <font>
      <b/>
      <sz val="10"/>
      <name val="Verdana"/>
      <family val="2"/>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sz val="11"/>
      <color theme="1"/>
      <name val="Opel Sans Condensed"/>
      <family val="2"/>
      <charset val="161"/>
    </font>
    <font>
      <b/>
      <sz val="25"/>
      <color theme="1"/>
      <name val="Opel Sans Condensed"/>
      <family val="2"/>
    </font>
    <font>
      <sz val="13"/>
      <name val="Opel Sans Condensed"/>
      <family val="2"/>
      <charset val="161"/>
    </font>
    <font>
      <sz val="25"/>
      <color indexed="12"/>
      <name val="Opel Sans Condensed"/>
      <family val="2"/>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sz val="18"/>
      <color theme="1"/>
      <name val="Opel Sans Condensed"/>
      <family val="2"/>
      <charset val="161"/>
    </font>
    <font>
      <b/>
      <sz val="12"/>
      <name val="Opel Sans Condensed"/>
      <family val="2"/>
    </font>
    <font>
      <sz val="12"/>
      <name val="Verdana"/>
      <family val="2"/>
      <charset val="161"/>
    </font>
    <font>
      <b/>
      <sz val="16"/>
      <color theme="1"/>
      <name val="Opel Sans Condensed"/>
      <family val="2"/>
      <charset val="161"/>
    </font>
    <font>
      <b/>
      <sz val="14"/>
      <color theme="1"/>
      <name val="Opel Sans Condensed"/>
      <family val="2"/>
      <charset val="161"/>
    </font>
    <font>
      <sz val="14"/>
      <color theme="1"/>
      <name val="Opel Sans Condensed"/>
      <family val="2"/>
      <charset val="161"/>
    </font>
    <font>
      <sz val="14"/>
      <name val="Opel Sans Condensed"/>
      <family val="2"/>
      <charset val="161"/>
    </font>
    <font>
      <b/>
      <sz val="14"/>
      <name val="Opel Sans Condensed"/>
      <family val="2"/>
    </font>
    <font>
      <sz val="12"/>
      <color indexed="12"/>
      <name val="Opel Sans Condensed"/>
      <family val="2"/>
    </font>
    <font>
      <b/>
      <i/>
      <sz val="12"/>
      <name val="Opel Sans Condensed"/>
      <family val="2"/>
    </font>
    <font>
      <b/>
      <i/>
      <sz val="12"/>
      <color theme="2" tint="-0.499984740745262"/>
      <name val="Opel Sans Condensed"/>
      <family val="2"/>
    </font>
    <font>
      <sz val="12"/>
      <color theme="2" tint="-0.499984740745262"/>
      <name val="Opel Sans Condensed"/>
      <family val="2"/>
    </font>
    <font>
      <b/>
      <sz val="14"/>
      <color rgb="FFFF0000"/>
      <name val="Opel Sans Condensed"/>
      <family val="2"/>
      <charset val="161"/>
    </font>
    <font>
      <b/>
      <sz val="14"/>
      <color rgb="FF0070C0"/>
      <name val="Opel Sans Condensed"/>
      <family val="2"/>
    </font>
    <font>
      <b/>
      <sz val="14"/>
      <name val="Opel Sans Condensed"/>
      <family val="2"/>
      <charset val="161"/>
    </font>
    <font>
      <sz val="10"/>
      <color theme="1"/>
      <name val="Opel Sans Condensed"/>
      <family val="2"/>
      <charset val="161"/>
    </font>
    <font>
      <u/>
      <sz val="10"/>
      <color theme="1"/>
      <name val="Opel Sans Condensed"/>
      <family val="2"/>
      <charset val="161"/>
    </font>
    <font>
      <b/>
      <sz val="10"/>
      <color rgb="FFFF0000"/>
      <name val="Opel Sans Condensed"/>
      <family val="2"/>
      <charset val="161"/>
    </font>
    <font>
      <b/>
      <sz val="16"/>
      <name val="Opel Sans Condensed"/>
      <family val="2"/>
      <charset val="161"/>
    </font>
    <font>
      <sz val="16"/>
      <name val="Opel Sans Condensed"/>
      <family val="2"/>
      <charset val="161"/>
    </font>
    <font>
      <sz val="16"/>
      <color theme="1"/>
      <name val="Opel Sans Condensed"/>
      <family val="2"/>
      <charset val="161"/>
    </font>
    <font>
      <b/>
      <i/>
      <sz val="16"/>
      <color theme="1"/>
      <name val="Opel Sans Condensed"/>
      <family val="2"/>
      <charset val="161"/>
    </font>
    <font>
      <i/>
      <sz val="16"/>
      <name val="Opel Sans Condensed"/>
      <family val="2"/>
      <charset val="161"/>
    </font>
    <font>
      <b/>
      <sz val="16"/>
      <name val="Opel Sans Condensed"/>
      <family val="2"/>
    </font>
    <font>
      <b/>
      <sz val="16"/>
      <color rgb="FF0070C0"/>
      <name val="Opel Sans Condensed"/>
      <family val="2"/>
    </font>
    <font>
      <b/>
      <sz val="16"/>
      <color theme="1"/>
      <name val="Opel Sans Condensed"/>
      <family val="2"/>
    </font>
    <font>
      <sz val="16"/>
      <name val="Opel Sans Condensed"/>
      <family val="2"/>
    </font>
    <font>
      <sz val="16"/>
      <color indexed="8"/>
      <name val="Opel Sans Condensed"/>
      <family val="2"/>
    </font>
    <font>
      <b/>
      <sz val="16"/>
      <color indexed="8"/>
      <name val="Opel Sans Condensed"/>
      <family val="2"/>
    </font>
    <font>
      <sz val="16"/>
      <color indexed="10"/>
      <name val="Opel Sans Condensed"/>
      <family val="2"/>
    </font>
    <font>
      <i/>
      <sz val="16"/>
      <name val="Opel Sans Condensed"/>
      <family val="2"/>
    </font>
    <font>
      <sz val="18"/>
      <name val="Verdana"/>
      <family val="2"/>
      <charset val="161"/>
    </font>
    <font>
      <b/>
      <sz val="18"/>
      <name val="Opel Sans Condensed"/>
      <family val="2"/>
      <charset val="161"/>
    </font>
    <font>
      <b/>
      <sz val="16"/>
      <color rgb="FFFF0000"/>
      <name val="Opel Sans Condensed"/>
      <family val="2"/>
      <charset val="161"/>
    </font>
    <font>
      <sz val="16"/>
      <name val="Verdana"/>
      <family val="2"/>
      <charset val="161"/>
    </font>
    <font>
      <sz val="14"/>
      <name val="Verdana"/>
      <family val="2"/>
      <charset val="161"/>
    </font>
    <font>
      <b/>
      <sz val="10"/>
      <name val="Opel Sans Condensed"/>
      <family val="2"/>
      <charset val="161"/>
    </font>
    <font>
      <sz val="14"/>
      <color rgb="FF3333FF"/>
      <name val="Opel Sans Condensed"/>
      <family val="2"/>
      <charset val="161"/>
    </font>
    <font>
      <b/>
      <i/>
      <sz val="14"/>
      <name val="Opel Sans Condensed"/>
      <family val="2"/>
    </font>
    <font>
      <b/>
      <sz val="14"/>
      <color theme="1"/>
      <name val="Opel Sans Condensed"/>
      <family val="2"/>
    </font>
    <font>
      <b/>
      <i/>
      <sz val="14"/>
      <color theme="1"/>
      <name val="Opel Sans Condensed"/>
      <family val="2"/>
    </font>
    <font>
      <sz val="18"/>
      <name val="Opel Sans Condensed"/>
      <family val="2"/>
    </font>
    <font>
      <sz val="14"/>
      <color theme="1"/>
      <name val="Opel Sans Condensed"/>
      <family val="2"/>
    </font>
    <font>
      <sz val="14"/>
      <name val="Opel Sans Condensed"/>
      <family val="2"/>
    </font>
    <font>
      <b/>
      <sz val="10"/>
      <name val="Opel Sans Condensed"/>
      <family val="2"/>
    </font>
    <font>
      <sz val="10"/>
      <name val="Opel Sans Condensed"/>
      <family val="2"/>
    </font>
    <font>
      <b/>
      <vertAlign val="subscript"/>
      <sz val="16"/>
      <color theme="1"/>
      <name val="Opel Sans Condensed"/>
      <family val="2"/>
      <charset val="161"/>
    </font>
    <font>
      <vertAlign val="superscript"/>
      <sz val="16"/>
      <color rgb="FF000000"/>
      <name val="Opel Sans Condensed"/>
      <family val="2"/>
      <charset val="161"/>
    </font>
    <font>
      <sz val="10"/>
      <color rgb="FF000000"/>
      <name val="Opel Sans Condensed"/>
      <family val="2"/>
      <charset val="161"/>
    </font>
    <font>
      <b/>
      <sz val="25"/>
      <color rgb="FFFF0000"/>
      <name val="Opel Sans Condensed"/>
      <family val="2"/>
    </font>
    <font>
      <sz val="10"/>
      <color theme="0"/>
      <name val="Opel Sans Condensed"/>
      <family val="2"/>
    </font>
    <font>
      <b/>
      <sz val="20"/>
      <color theme="1"/>
      <name val="Opel Sans Condensed"/>
      <family val="2"/>
      <charset val="161"/>
    </font>
    <font>
      <sz val="20"/>
      <name val="Opel Sans Condensed"/>
      <family val="2"/>
      <charset val="161"/>
    </font>
    <font>
      <sz val="14"/>
      <color rgb="FFFF0000"/>
      <name val="Opel Sans Condensed"/>
      <family val="2"/>
      <charset val="161"/>
    </font>
    <font>
      <b/>
      <vertAlign val="subscript"/>
      <sz val="16"/>
      <color rgb="FF0070C0"/>
      <name val="Opel Sans Condensed"/>
      <family val="2"/>
      <charset val="161"/>
    </font>
    <font>
      <sz val="22"/>
      <color theme="1"/>
      <name val="Opel Sans Condensed"/>
      <family val="2"/>
      <charset val="161"/>
    </font>
    <font>
      <b/>
      <sz val="22"/>
      <color theme="1"/>
      <name val="Opel Sans Condensed"/>
      <family val="2"/>
      <charset val="161"/>
    </font>
    <font>
      <vertAlign val="superscript"/>
      <sz val="14"/>
      <color theme="1"/>
      <name val="Opel Sans Condensed"/>
      <family val="2"/>
      <charset val="161"/>
    </font>
    <font>
      <b/>
      <sz val="10"/>
      <color theme="1"/>
      <name val="Opel Sans Condensed"/>
      <family val="2"/>
      <charset val="161"/>
    </font>
    <font>
      <sz val="12"/>
      <color theme="1"/>
      <name val="Opel Sans Condensed"/>
      <family val="2"/>
      <charset val="161"/>
    </font>
    <font>
      <sz val="10"/>
      <color rgb="FFFF0000"/>
      <name val="Opel Sans Condensed"/>
      <family val="2"/>
      <charset val="161"/>
    </font>
    <font>
      <u/>
      <sz val="10"/>
      <name val="Opel Sans Condensed"/>
      <family val="2"/>
      <charset val="161"/>
    </font>
    <font>
      <sz val="10"/>
      <color rgb="FFFF0000"/>
      <name val="Opel Sans Condensed"/>
      <family val="2"/>
    </font>
    <font>
      <b/>
      <sz val="12"/>
      <color theme="0"/>
      <name val="Opel Sans Condensed"/>
      <family val="2"/>
      <charset val="161"/>
    </font>
    <font>
      <sz val="10"/>
      <color theme="0"/>
      <name val="Opel Sans Condensed"/>
      <family val="2"/>
      <charset val="161"/>
    </font>
    <font>
      <b/>
      <sz val="12"/>
      <color theme="1"/>
      <name val="Opel Sans Condensed"/>
      <family val="2"/>
      <charset val="161"/>
    </font>
    <font>
      <b/>
      <sz val="14"/>
      <color rgb="FF3333FF"/>
      <name val="Opel Sans Condensed"/>
      <family val="2"/>
      <charset val="161"/>
    </font>
    <font>
      <sz val="22"/>
      <name val="Opel Sans Condensed"/>
      <family val="2"/>
      <charset val="161"/>
    </font>
    <font>
      <sz val="10"/>
      <color theme="1"/>
      <name val="Verdana"/>
      <family val="2"/>
      <charset val="161"/>
    </font>
    <font>
      <sz val="14"/>
      <color theme="0"/>
      <name val="Opel Sans Condensed"/>
      <family val="2"/>
      <charset val="161"/>
    </font>
    <font>
      <b/>
      <sz val="16"/>
      <color theme="0"/>
      <name val="Opel Sans Condensed"/>
      <family val="2"/>
      <charset val="161"/>
    </font>
    <font>
      <sz val="15"/>
      <color theme="1"/>
      <name val="Opel Sans Condensed"/>
      <family val="2"/>
      <charset val="161"/>
    </font>
    <font>
      <b/>
      <sz val="26"/>
      <name val="Opel Sans Condensed"/>
      <family val="2"/>
      <charset val="161"/>
    </font>
    <font>
      <b/>
      <i/>
      <sz val="16"/>
      <name val="Opel Sans Condensed"/>
      <family val="2"/>
      <charset val="161"/>
    </font>
    <font>
      <b/>
      <i/>
      <sz val="18"/>
      <name val="Opel Sans Condensed"/>
      <family val="2"/>
      <charset val="161"/>
    </font>
    <font>
      <b/>
      <i/>
      <sz val="18"/>
      <color theme="1"/>
      <name val="Opel Sans Condensed"/>
      <family val="2"/>
      <charset val="161"/>
    </font>
    <font>
      <sz val="18"/>
      <name val="Opel Sans Condensed"/>
      <family val="2"/>
      <charset val="161"/>
    </font>
    <font>
      <i/>
      <sz val="14"/>
      <color theme="1"/>
      <name val="Opel Sans Condensed"/>
      <family val="2"/>
      <charset val="161"/>
    </font>
    <font>
      <b/>
      <sz val="18"/>
      <color theme="0"/>
      <name val="Opel Sans Condensed"/>
      <family val="2"/>
      <charset val="161"/>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39997558519241921"/>
        <bgColor indexed="64"/>
      </patternFill>
    </fill>
  </fills>
  <borders count="46">
    <border>
      <left/>
      <right/>
      <top/>
      <bottom/>
      <diagonal/>
    </border>
    <border>
      <left/>
      <right style="thin">
        <color indexed="64"/>
      </right>
      <top/>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indexed="9"/>
      </top>
      <bottom/>
      <diagonal/>
    </border>
    <border>
      <left style="thin">
        <color theme="1" tint="0.499984740745262"/>
      </left>
      <right/>
      <top style="thin">
        <color theme="1" tint="0.499984740745262"/>
      </top>
      <bottom style="thin">
        <color indexed="9"/>
      </bottom>
      <diagonal/>
    </border>
    <border>
      <left/>
      <right/>
      <top style="thin">
        <color theme="1" tint="0.499984740745262"/>
      </top>
      <bottom style="thin">
        <color indexed="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9"/>
      </left>
      <right style="thin">
        <color indexed="9"/>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indexed="9"/>
      </right>
      <top/>
      <bottom style="thin">
        <color indexed="9"/>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9"/>
      </left>
      <right style="thin">
        <color indexed="9"/>
      </right>
      <top style="thin">
        <color theme="1" tint="0.499984740745262"/>
      </top>
      <bottom style="thin">
        <color theme="1" tint="0.499984740745262"/>
      </bottom>
      <diagonal/>
    </border>
    <border>
      <left style="thin">
        <color indexed="9"/>
      </left>
      <right style="thin">
        <color theme="1" tint="0.499984740745262"/>
      </right>
      <top style="thin">
        <color theme="1" tint="0.499984740745262"/>
      </top>
      <bottom style="thin">
        <color theme="1" tint="0.499984740745262"/>
      </bottom>
      <diagonal/>
    </border>
    <border>
      <left style="thin">
        <color theme="0"/>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style="thin">
        <color indexed="9"/>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top style="thin">
        <color indexed="9"/>
      </top>
      <bottom style="thin">
        <color indexed="9"/>
      </bottom>
      <diagonal/>
    </border>
    <border>
      <left style="medium">
        <color theme="1" tint="0.499984740745262"/>
      </left>
      <right style="thin">
        <color theme="1" tint="0.499984740745262"/>
      </right>
      <top/>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s>
  <cellStyleXfs count="31">
    <xf numFmtId="0" fontId="0" fillId="0" borderId="0"/>
    <xf numFmtId="0" fontId="3" fillId="0" borderId="0" applyNumberFormat="0" applyFill="0" applyBorder="0" applyAlignment="0" applyProtection="0"/>
    <xf numFmtId="0" fontId="10" fillId="0" borderId="1"/>
    <xf numFmtId="41" fontId="12" fillId="0" borderId="0" applyFont="0" applyFill="0" applyBorder="0" applyAlignment="0" applyProtection="0"/>
    <xf numFmtId="43"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9" fillId="0" borderId="0"/>
    <xf numFmtId="0" fontId="4" fillId="0" borderId="0"/>
    <xf numFmtId="0" fontId="7" fillId="0" borderId="0"/>
    <xf numFmtId="0" fontId="7" fillId="0" borderId="0"/>
    <xf numFmtId="0" fontId="6" fillId="0" borderId="0"/>
    <xf numFmtId="0" fontId="7" fillId="0" borderId="0"/>
    <xf numFmtId="166" fontId="5" fillId="0" borderId="0" applyFill="0" applyBorder="0">
      <alignment horizontal="center" wrapText="1"/>
    </xf>
    <xf numFmtId="0" fontId="14" fillId="1" borderId="1" applyNumberFormat="0" applyAlignment="0" applyProtection="0"/>
    <xf numFmtId="168" fontId="7" fillId="0" borderId="0" applyFont="0" applyFill="0" applyBorder="0" applyAlignment="0" applyProtection="0"/>
    <xf numFmtId="169" fontId="7" fillId="0" borderId="0" applyFont="0" applyFill="0" applyBorder="0" applyAlignment="0" applyProtection="0"/>
    <xf numFmtId="0" fontId="7" fillId="0" borderId="0"/>
    <xf numFmtId="0" fontId="15" fillId="0" borderId="0"/>
    <xf numFmtId="0" fontId="15" fillId="0" borderId="0"/>
    <xf numFmtId="0" fontId="11" fillId="0" borderId="0"/>
    <xf numFmtId="0" fontId="13" fillId="0" borderId="0"/>
    <xf numFmtId="0" fontId="13" fillId="0" borderId="0"/>
    <xf numFmtId="0" fontId="13" fillId="0" borderId="0"/>
    <xf numFmtId="0" fontId="8" fillId="0" borderId="0"/>
    <xf numFmtId="0" fontId="2" fillId="0" borderId="0"/>
    <xf numFmtId="0" fontId="4" fillId="0" borderId="0"/>
    <xf numFmtId="0" fontId="1" fillId="0" borderId="0"/>
    <xf numFmtId="0" fontId="16" fillId="0" borderId="0"/>
  </cellStyleXfs>
  <cellXfs count="315">
    <xf numFmtId="0" fontId="0" fillId="0" borderId="0" xfId="0"/>
    <xf numFmtId="0" fontId="19" fillId="0" borderId="0" xfId="29" applyFont="1"/>
    <xf numFmtId="0" fontId="19" fillId="2" borderId="0" xfId="29" applyFont="1" applyFill="1"/>
    <xf numFmtId="0" fontId="17" fillId="0" borderId="0" xfId="0" applyFont="1"/>
    <xf numFmtId="0" fontId="17" fillId="2" borderId="0" xfId="0" applyFont="1" applyFill="1"/>
    <xf numFmtId="0" fontId="22" fillId="0" borderId="0" xfId="12" applyFont="1" applyAlignment="1">
      <alignment vertical="center"/>
    </xf>
    <xf numFmtId="0" fontId="35" fillId="0" borderId="0" xfId="12" applyFont="1" applyAlignment="1">
      <alignment vertical="center"/>
    </xf>
    <xf numFmtId="4" fontId="38" fillId="0" borderId="0" xfId="12" applyNumberFormat="1" applyFont="1" applyAlignment="1">
      <alignment vertical="center"/>
    </xf>
    <xf numFmtId="4" fontId="35" fillId="0" borderId="0" xfId="12" applyNumberFormat="1" applyFont="1" applyAlignment="1">
      <alignment vertical="center"/>
    </xf>
    <xf numFmtId="2" fontId="35" fillId="2" borderId="0" xfId="12" applyNumberFormat="1" applyFont="1" applyFill="1" applyBorder="1" applyAlignment="1">
      <alignment horizontal="center" vertical="center" wrapText="1"/>
    </xf>
    <xf numFmtId="0" fontId="44" fillId="0" borderId="0" xfId="27" applyFont="1" applyFill="1" applyBorder="1" applyAlignment="1">
      <alignment vertical="center" wrapText="1"/>
    </xf>
    <xf numFmtId="0" fontId="32" fillId="2" borderId="0" xfId="10" applyFont="1" applyFill="1"/>
    <xf numFmtId="0" fontId="27" fillId="2" borderId="0" xfId="10" applyFont="1" applyFill="1" applyAlignment="1">
      <alignment vertical="center"/>
    </xf>
    <xf numFmtId="0" fontId="0" fillId="2" borderId="0" xfId="0" applyFill="1"/>
    <xf numFmtId="0" fontId="46" fillId="2" borderId="0" xfId="0" applyFont="1" applyFill="1"/>
    <xf numFmtId="0" fontId="30" fillId="2" borderId="9" xfId="0" applyFont="1" applyFill="1" applyBorder="1" applyAlignment="1">
      <alignment horizontal="left" vertical="center"/>
    </xf>
    <xf numFmtId="0" fontId="30" fillId="2" borderId="0" xfId="0" applyFont="1" applyFill="1" applyBorder="1" applyAlignment="1">
      <alignment horizontal="left" vertical="center"/>
    </xf>
    <xf numFmtId="0" fontId="46" fillId="0" borderId="16" xfId="0" applyFont="1" applyFill="1" applyBorder="1"/>
    <xf numFmtId="0" fontId="30" fillId="3" borderId="19" xfId="0" applyFont="1" applyFill="1" applyBorder="1" applyAlignment="1">
      <alignment horizontal="center" vertical="center" wrapText="1"/>
    </xf>
    <xf numFmtId="0" fontId="46" fillId="2" borderId="19" xfId="0" applyFont="1" applyFill="1" applyBorder="1" applyAlignment="1">
      <alignment horizontal="center" vertical="center" wrapText="1"/>
    </xf>
    <xf numFmtId="170" fontId="30" fillId="3" borderId="19" xfId="15" applyNumberFormat="1" applyFont="1" applyFill="1" applyBorder="1" applyAlignment="1">
      <alignment horizontal="center" vertical="center" wrapText="1"/>
    </xf>
    <xf numFmtId="0" fontId="46" fillId="2" borderId="0" xfId="0" applyFont="1" applyFill="1" applyBorder="1"/>
    <xf numFmtId="0" fontId="46" fillId="2" borderId="0" xfId="0" applyFont="1" applyFill="1" applyBorder="1" applyAlignment="1">
      <alignment horizontal="center"/>
    </xf>
    <xf numFmtId="0" fontId="49" fillId="2" borderId="0" xfId="0" applyFont="1" applyFill="1" applyBorder="1"/>
    <xf numFmtId="0" fontId="25" fillId="3" borderId="26" xfId="10" applyFont="1" applyFill="1" applyBorder="1" applyAlignment="1">
      <alignment vertical="center" wrapText="1"/>
    </xf>
    <xf numFmtId="0" fontId="20" fillId="3" borderId="27" xfId="10" applyFont="1" applyFill="1" applyBorder="1" applyAlignment="1">
      <alignment vertical="center" wrapText="1"/>
    </xf>
    <xf numFmtId="0" fontId="22" fillId="2" borderId="21" xfId="12" applyFont="1" applyFill="1" applyBorder="1" applyAlignment="1">
      <alignment vertical="center"/>
    </xf>
    <xf numFmtId="0" fontId="24" fillId="2" borderId="21" xfId="12" applyFont="1" applyFill="1" applyBorder="1" applyAlignment="1">
      <alignment vertical="center"/>
    </xf>
    <xf numFmtId="0" fontId="23" fillId="2" borderId="21" xfId="12" applyFont="1" applyFill="1" applyBorder="1" applyAlignment="1">
      <alignment vertical="center"/>
    </xf>
    <xf numFmtId="1" fontId="50" fillId="3" borderId="19" xfId="12" applyNumberFormat="1" applyFont="1" applyFill="1" applyBorder="1" applyAlignment="1">
      <alignment horizontal="center" vertical="center" wrapText="1"/>
    </xf>
    <xf numFmtId="0" fontId="42" fillId="2" borderId="0" xfId="27" applyFont="1" applyFill="1" applyBorder="1" applyAlignment="1">
      <alignment vertical="center" wrapText="1"/>
    </xf>
    <xf numFmtId="0" fontId="36" fillId="2" borderId="3" xfId="14" applyFont="1" applyFill="1" applyBorder="1" applyAlignment="1">
      <alignment horizontal="left" vertical="center"/>
    </xf>
    <xf numFmtId="0" fontId="36" fillId="2" borderId="0" xfId="14" applyFont="1" applyFill="1" applyBorder="1" applyAlignment="1">
      <alignment horizontal="center" vertical="center"/>
    </xf>
    <xf numFmtId="0" fontId="37" fillId="2" borderId="0" xfId="14" applyFont="1" applyFill="1" applyBorder="1" applyAlignment="1">
      <alignment horizontal="center" vertical="center"/>
    </xf>
    <xf numFmtId="0" fontId="53" fillId="2" borderId="2" xfId="10" applyFont="1" applyFill="1" applyBorder="1"/>
    <xf numFmtId="0" fontId="53" fillId="2" borderId="0" xfId="10" applyFont="1" applyFill="1"/>
    <xf numFmtId="0" fontId="50" fillId="2" borderId="0" xfId="13" applyFont="1" applyFill="1" applyBorder="1" applyAlignment="1">
      <alignment horizontal="centerContinuous" vertical="center"/>
    </xf>
    <xf numFmtId="0" fontId="50" fillId="2" borderId="0" xfId="11" applyFont="1" applyFill="1" applyBorder="1" applyAlignment="1">
      <alignment horizontal="left"/>
    </xf>
    <xf numFmtId="0" fontId="52" fillId="3" borderId="19" xfId="23" applyFont="1" applyFill="1" applyBorder="1" applyAlignment="1">
      <alignment horizontal="center" vertical="center" wrapText="1"/>
    </xf>
    <xf numFmtId="0" fontId="54" fillId="2" borderId="0" xfId="13" applyFont="1" applyFill="1" applyBorder="1" applyAlignment="1">
      <alignment horizontal="center" vertical="center" wrapText="1"/>
    </xf>
    <xf numFmtId="0" fontId="53" fillId="2" borderId="0" xfId="11" applyFont="1" applyFill="1" applyBorder="1"/>
    <xf numFmtId="0" fontId="52" fillId="3" borderId="22" xfId="23" applyFont="1" applyFill="1" applyBorder="1" applyAlignment="1">
      <alignment horizontal="center" vertical="center" wrapText="1"/>
    </xf>
    <xf numFmtId="0" fontId="52" fillId="3" borderId="23" xfId="23" applyFont="1" applyFill="1" applyBorder="1" applyAlignment="1">
      <alignment horizontal="center" vertical="center" wrapText="1"/>
    </xf>
    <xf numFmtId="0" fontId="52" fillId="3" borderId="23" xfId="19" applyFont="1" applyFill="1" applyBorder="1" applyAlignment="1">
      <alignment horizontal="center" vertical="center" wrapText="1"/>
    </xf>
    <xf numFmtId="0" fontId="52" fillId="3" borderId="19" xfId="23" applyFont="1" applyFill="1" applyBorder="1" applyAlignment="1">
      <alignment horizontal="left" vertical="center" wrapText="1"/>
    </xf>
    <xf numFmtId="1" fontId="52" fillId="3" borderId="19" xfId="23" applyNumberFormat="1" applyFont="1" applyFill="1" applyBorder="1" applyAlignment="1">
      <alignment horizontal="center" vertical="center"/>
    </xf>
    <xf numFmtId="173" fontId="55" fillId="2" borderId="0" xfId="23" applyNumberFormat="1" applyFont="1" applyFill="1" applyBorder="1" applyAlignment="1">
      <alignment horizontal="center" vertical="center" wrapText="1"/>
    </xf>
    <xf numFmtId="1" fontId="55" fillId="2" borderId="0" xfId="23" applyNumberFormat="1" applyFont="1" applyFill="1" applyBorder="1" applyAlignment="1">
      <alignment horizontal="center" vertical="center" wrapText="1"/>
    </xf>
    <xf numFmtId="0" fontId="52" fillId="4" borderId="19" xfId="23" applyFont="1" applyFill="1" applyBorder="1" applyAlignment="1">
      <alignment vertical="center" wrapText="1"/>
    </xf>
    <xf numFmtId="0" fontId="53" fillId="2" borderId="10" xfId="0" applyFont="1" applyFill="1" applyBorder="1"/>
    <xf numFmtId="0" fontId="53" fillId="2" borderId="10" xfId="11" applyFont="1" applyFill="1" applyBorder="1"/>
    <xf numFmtId="0" fontId="56" fillId="2" borderId="0" xfId="11" applyFont="1" applyFill="1" applyBorder="1" applyAlignment="1">
      <alignment horizontal="left"/>
    </xf>
    <xf numFmtId="0" fontId="57" fillId="2" borderId="0" xfId="11" applyFont="1" applyFill="1" applyBorder="1" applyAlignment="1">
      <alignment horizontal="center"/>
    </xf>
    <xf numFmtId="0" fontId="53" fillId="2" borderId="0" xfId="23" applyFont="1" applyFill="1" applyAlignment="1"/>
    <xf numFmtId="0" fontId="56" fillId="2" borderId="0" xfId="11" applyFont="1" applyFill="1" applyAlignment="1"/>
    <xf numFmtId="0" fontId="53" fillId="2" borderId="0" xfId="24" applyFont="1" applyFill="1" applyAlignment="1"/>
    <xf numFmtId="0" fontId="53" fillId="2" borderId="0" xfId="11" applyFont="1" applyFill="1" applyAlignment="1"/>
    <xf numFmtId="0" fontId="53" fillId="2" borderId="0" xfId="25" applyFont="1" applyFill="1"/>
    <xf numFmtId="0" fontId="53" fillId="2" borderId="0" xfId="11" applyFont="1" applyFill="1"/>
    <xf numFmtId="0" fontId="53" fillId="2" borderId="0" xfId="11" applyFont="1" applyFill="1" applyAlignment="1">
      <alignment horizontal="center"/>
    </xf>
    <xf numFmtId="0" fontId="57" fillId="2" borderId="0" xfId="11" applyFont="1" applyFill="1" applyAlignment="1">
      <alignment horizontal="center"/>
    </xf>
    <xf numFmtId="0" fontId="53" fillId="2" borderId="0" xfId="11" applyFont="1" applyFill="1" applyBorder="1" applyAlignment="1">
      <alignment horizontal="left"/>
    </xf>
    <xf numFmtId="0" fontId="53" fillId="2" borderId="0" xfId="11" applyFont="1" applyFill="1" applyBorder="1" applyAlignment="1">
      <alignment horizontal="center" vertical="center"/>
    </xf>
    <xf numFmtId="0" fontId="42" fillId="2" borderId="0" xfId="10" applyFont="1" applyFill="1"/>
    <xf numFmtId="0" fontId="47" fillId="2" borderId="20" xfId="28" applyFont="1" applyFill="1" applyBorder="1" applyAlignment="1">
      <alignment horizontal="left" vertical="center" wrapText="1"/>
    </xf>
    <xf numFmtId="1" fontId="50" fillId="3" borderId="19" xfId="12" applyNumberFormat="1" applyFont="1" applyFill="1" applyBorder="1" applyAlignment="1">
      <alignment horizontal="center" vertical="center" wrapText="1"/>
    </xf>
    <xf numFmtId="0" fontId="30" fillId="3" borderId="8" xfId="1" applyFont="1" applyFill="1" applyBorder="1" applyAlignment="1">
      <alignment horizontal="center" vertical="center" wrapText="1"/>
    </xf>
    <xf numFmtId="0" fontId="30" fillId="3" borderId="6" xfId="0" applyFont="1" applyFill="1" applyBorder="1" applyAlignment="1">
      <alignment horizontal="center" vertical="center"/>
    </xf>
    <xf numFmtId="0" fontId="30" fillId="3" borderId="26" xfId="0" applyFont="1" applyFill="1" applyBorder="1" applyAlignment="1">
      <alignment horizontal="center" vertical="center"/>
    </xf>
    <xf numFmtId="0" fontId="30" fillId="3" borderId="4" xfId="0" applyFont="1" applyFill="1" applyBorder="1" applyAlignment="1">
      <alignment horizontal="center" vertical="center"/>
    </xf>
    <xf numFmtId="0" fontId="33" fillId="0" borderId="0" xfId="0" applyFont="1"/>
    <xf numFmtId="0" fontId="32" fillId="2" borderId="19" xfId="0" applyFont="1" applyFill="1" applyBorder="1" applyAlignment="1">
      <alignment horizontal="left" vertical="center" wrapText="1"/>
    </xf>
    <xf numFmtId="0" fontId="31" fillId="2" borderId="19" xfId="0" applyFont="1" applyFill="1" applyBorder="1" applyAlignment="1">
      <alignment horizontal="center" vertical="center" wrapText="1"/>
    </xf>
    <xf numFmtId="0" fontId="33" fillId="2" borderId="0" xfId="0" applyFont="1" applyFill="1"/>
    <xf numFmtId="0" fontId="32" fillId="3" borderId="27" xfId="0" applyFont="1" applyFill="1" applyBorder="1" applyAlignment="1">
      <alignment horizontal="center" vertical="center" wrapText="1"/>
    </xf>
    <xf numFmtId="0" fontId="32" fillId="2" borderId="26" xfId="0" applyFont="1" applyFill="1" applyBorder="1" applyAlignment="1">
      <alignment horizontal="left" vertical="center" wrapText="1"/>
    </xf>
    <xf numFmtId="0" fontId="31" fillId="3" borderId="7" xfId="0" applyFont="1" applyFill="1" applyBorder="1" applyAlignment="1">
      <alignment horizontal="center" vertical="center" wrapText="1"/>
    </xf>
    <xf numFmtId="0" fontId="31" fillId="2" borderId="19" xfId="0" applyFont="1" applyFill="1" applyBorder="1" applyAlignment="1">
      <alignment horizontal="left" vertical="center" wrapText="1"/>
    </xf>
    <xf numFmtId="0" fontId="41" fillId="0" borderId="0" xfId="0" applyFont="1" applyAlignment="1"/>
    <xf numFmtId="0" fontId="33" fillId="2" borderId="0" xfId="0" applyFont="1" applyFill="1" applyBorder="1"/>
    <xf numFmtId="0" fontId="32" fillId="0" borderId="0" xfId="0" applyFont="1"/>
    <xf numFmtId="0" fontId="32" fillId="0" borderId="15" xfId="27" applyFont="1" applyFill="1" applyBorder="1" applyAlignment="1">
      <alignment vertical="center" wrapText="1"/>
    </xf>
    <xf numFmtId="0" fontId="32" fillId="2" borderId="0" xfId="0" applyFont="1" applyFill="1" applyAlignment="1">
      <alignment vertical="top"/>
    </xf>
    <xf numFmtId="0" fontId="31" fillId="2" borderId="0" xfId="1" applyFont="1" applyFill="1"/>
    <xf numFmtId="0" fontId="31" fillId="0" borderId="0" xfId="1" applyFont="1"/>
    <xf numFmtId="170" fontId="31" fillId="2" borderId="19" xfId="27" applyNumberFormat="1" applyFont="1" applyFill="1" applyBorder="1" applyAlignment="1">
      <alignment horizontal="center" vertical="center" wrapText="1"/>
    </xf>
    <xf numFmtId="170" fontId="32" fillId="2" borderId="19" xfId="12" applyNumberFormat="1" applyFont="1" applyFill="1" applyBorder="1" applyAlignment="1">
      <alignment horizontal="center" vertical="center" wrapText="1"/>
    </xf>
    <xf numFmtId="170" fontId="32" fillId="2" borderId="19" xfId="27" applyNumberFormat="1" applyFont="1" applyFill="1" applyBorder="1" applyAlignment="1">
      <alignment horizontal="center" vertical="center" wrapText="1"/>
    </xf>
    <xf numFmtId="1" fontId="32" fillId="2" borderId="19" xfId="12" applyNumberFormat="1" applyFont="1" applyFill="1" applyBorder="1" applyAlignment="1">
      <alignment horizontal="center" vertical="center" wrapText="1"/>
    </xf>
    <xf numFmtId="0" fontId="32" fillId="2" borderId="0" xfId="12" applyFont="1" applyFill="1" applyAlignment="1">
      <alignment vertical="center"/>
    </xf>
    <xf numFmtId="0" fontId="59" fillId="3" borderId="26" xfId="0" applyFont="1" applyFill="1" applyBorder="1" applyAlignment="1">
      <alignment vertical="center"/>
    </xf>
    <xf numFmtId="0" fontId="59" fillId="3" borderId="27" xfId="0" applyFont="1" applyFill="1" applyBorder="1" applyAlignment="1">
      <alignment horizontal="center"/>
    </xf>
    <xf numFmtId="0" fontId="59" fillId="3" borderId="27" xfId="0" applyFont="1" applyFill="1" applyBorder="1" applyAlignment="1"/>
    <xf numFmtId="0" fontId="59" fillId="3" borderId="20" xfId="0" applyFont="1" applyFill="1" applyBorder="1" applyAlignment="1"/>
    <xf numFmtId="0" fontId="58" fillId="2" borderId="0" xfId="0" applyFont="1" applyFill="1"/>
    <xf numFmtId="4" fontId="50" fillId="3" borderId="28" xfId="12" applyNumberFormat="1" applyFont="1" applyFill="1" applyBorder="1" applyAlignment="1">
      <alignment horizontal="center" vertical="center" wrapText="1"/>
    </xf>
    <xf numFmtId="4" fontId="51" fillId="3" borderId="29" xfId="12" applyNumberFormat="1" applyFont="1" applyFill="1" applyBorder="1" applyAlignment="1">
      <alignment horizontal="center" vertical="center" wrapText="1"/>
    </xf>
    <xf numFmtId="0" fontId="61" fillId="2" borderId="0" xfId="0" applyFont="1" applyFill="1"/>
    <xf numFmtId="12" fontId="50" fillId="3" borderId="13" xfId="14" applyNumberFormat="1" applyFont="1" applyFill="1" applyBorder="1" applyAlignment="1">
      <alignment vertical="center"/>
    </xf>
    <xf numFmtId="12" fontId="50" fillId="3" borderId="14" xfId="14" applyNumberFormat="1" applyFont="1" applyFill="1" applyBorder="1" applyAlignment="1">
      <alignment horizontal="center" vertical="center"/>
    </xf>
    <xf numFmtId="12" fontId="52" fillId="3" borderId="14" xfId="14" applyNumberFormat="1" applyFont="1" applyFill="1" applyBorder="1" applyAlignment="1">
      <alignment horizontal="center" vertical="center"/>
    </xf>
    <xf numFmtId="172" fontId="52" fillId="3" borderId="15" xfId="14" applyNumberFormat="1" applyFont="1" applyFill="1" applyBorder="1" applyAlignment="1">
      <alignment vertical="center"/>
    </xf>
    <xf numFmtId="172" fontId="61" fillId="2" borderId="0" xfId="0" applyNumberFormat="1" applyFont="1" applyFill="1"/>
    <xf numFmtId="172" fontId="52" fillId="3" borderId="14" xfId="14" applyNumberFormat="1" applyFont="1" applyFill="1" applyBorder="1" applyAlignment="1">
      <alignment vertical="center"/>
    </xf>
    <xf numFmtId="0" fontId="65" fillId="2" borderId="19" xfId="14" applyFont="1" applyFill="1" applyBorder="1" applyAlignment="1">
      <alignment horizontal="left" vertical="center"/>
    </xf>
    <xf numFmtId="0" fontId="65" fillId="2" borderId="19" xfId="14" applyFont="1" applyFill="1" applyBorder="1" applyAlignment="1">
      <alignment horizontal="center" vertical="center"/>
    </xf>
    <xf numFmtId="172" fontId="66" fillId="2" borderId="19" xfId="12" applyNumberFormat="1" applyFont="1" applyFill="1" applyBorder="1" applyAlignment="1">
      <alignment horizontal="center" vertical="center"/>
    </xf>
    <xf numFmtId="172" fontId="62" fillId="2" borderId="0" xfId="0" applyNumberFormat="1" applyFont="1" applyFill="1"/>
    <xf numFmtId="0" fontId="62" fillId="2" borderId="0" xfId="0" applyFont="1" applyFill="1"/>
    <xf numFmtId="0" fontId="67" fillId="2" borderId="19" xfId="14" applyFont="1" applyFill="1" applyBorder="1" applyAlignment="1">
      <alignment horizontal="center" vertical="center"/>
    </xf>
    <xf numFmtId="0" fontId="67" fillId="2" borderId="19" xfId="14" applyFont="1" applyFill="1" applyBorder="1" applyAlignment="1">
      <alignment horizontal="left" vertical="center"/>
    </xf>
    <xf numFmtId="0" fontId="68" fillId="2" borderId="0" xfId="10" applyFont="1" applyFill="1"/>
    <xf numFmtId="0" fontId="69" fillId="2" borderId="19" xfId="19" applyFont="1" applyFill="1" applyBorder="1" applyAlignment="1">
      <alignment horizontal="left" vertical="center" wrapText="1"/>
    </xf>
    <xf numFmtId="0" fontId="66" fillId="2" borderId="19" xfId="23" applyFont="1" applyFill="1" applyBorder="1" applyAlignment="1">
      <alignment horizontal="center" vertical="center"/>
    </xf>
    <xf numFmtId="0" fontId="66" fillId="2" borderId="19" xfId="19" applyNumberFormat="1" applyFont="1" applyFill="1" applyBorder="1" applyAlignment="1">
      <alignment horizontal="center" vertical="center"/>
    </xf>
    <xf numFmtId="0" fontId="34" fillId="2" borderId="10" xfId="13" applyFont="1" applyFill="1" applyBorder="1" applyAlignment="1">
      <alignment horizontal="center" vertical="center"/>
    </xf>
    <xf numFmtId="0" fontId="70" fillId="2" borderId="10" xfId="11" applyFont="1" applyFill="1" applyBorder="1"/>
    <xf numFmtId="0" fontId="71" fillId="2" borderId="0" xfId="13" applyFont="1" applyFill="1" applyBorder="1" applyAlignment="1">
      <alignment horizontal="center" vertical="center"/>
    </xf>
    <xf numFmtId="0" fontId="72" fillId="2" borderId="0" xfId="11" applyFont="1" applyFill="1" applyBorder="1"/>
    <xf numFmtId="0" fontId="45" fillId="2" borderId="19" xfId="30" applyFont="1" applyFill="1" applyBorder="1" applyAlignment="1">
      <alignment vertical="center" wrapText="1"/>
    </xf>
    <xf numFmtId="3" fontId="45" fillId="2" borderId="19" xfId="30" applyNumberFormat="1" applyFont="1" applyFill="1" applyBorder="1" applyAlignment="1">
      <alignment horizontal="center" vertical="center" wrapText="1"/>
    </xf>
    <xf numFmtId="0" fontId="47" fillId="2" borderId="0" xfId="29" applyFont="1" applyFill="1"/>
    <xf numFmtId="0" fontId="47" fillId="0" borderId="0" xfId="29" applyFont="1"/>
    <xf numFmtId="0" fontId="41" fillId="2" borderId="19" xfId="30" applyFont="1" applyFill="1" applyBorder="1" applyAlignment="1">
      <alignment vertical="center" wrapText="1"/>
    </xf>
    <xf numFmtId="3" fontId="41" fillId="2" borderId="19" xfId="30" applyNumberFormat="1" applyFont="1" applyFill="1" applyBorder="1" applyAlignment="1">
      <alignment horizontal="center" vertical="center"/>
    </xf>
    <xf numFmtId="3" fontId="31" fillId="2" borderId="19" xfId="12" applyNumberFormat="1" applyFont="1" applyFill="1" applyBorder="1" applyAlignment="1">
      <alignment horizontal="left" vertical="center"/>
    </xf>
    <xf numFmtId="0" fontId="31" fillId="2" borderId="19" xfId="27" applyFont="1" applyFill="1" applyBorder="1" applyAlignment="1">
      <alignment horizontal="center" vertical="center" wrapText="1"/>
    </xf>
    <xf numFmtId="4" fontId="50" fillId="3" borderId="28" xfId="12" applyNumberFormat="1" applyFont="1" applyFill="1" applyBorder="1" applyAlignment="1">
      <alignment horizontal="left" vertical="center" wrapText="1"/>
    </xf>
    <xf numFmtId="0" fontId="76" fillId="3" borderId="27" xfId="10" applyFont="1" applyFill="1" applyBorder="1" applyAlignment="1">
      <alignment horizontal="left" vertical="center" wrapText="1"/>
    </xf>
    <xf numFmtId="0" fontId="24" fillId="2" borderId="21" xfId="12" applyFont="1" applyFill="1" applyBorder="1" applyAlignment="1">
      <alignment horizontal="left" vertical="center"/>
    </xf>
    <xf numFmtId="0" fontId="35" fillId="0" borderId="0" xfId="12" applyFont="1" applyAlignment="1">
      <alignment horizontal="left" vertical="center"/>
    </xf>
    <xf numFmtId="0" fontId="20" fillId="3" borderId="27" xfId="10" applyFont="1" applyFill="1" applyBorder="1" applyAlignment="1">
      <alignment horizontal="center" vertical="center" wrapText="1"/>
    </xf>
    <xf numFmtId="0" fontId="24" fillId="2" borderId="21" xfId="12" applyFont="1" applyFill="1" applyBorder="1" applyAlignment="1">
      <alignment horizontal="center" vertical="center"/>
    </xf>
    <xf numFmtId="0" fontId="35" fillId="0" borderId="0" xfId="12" applyFont="1" applyAlignment="1">
      <alignment horizontal="center" vertical="center"/>
    </xf>
    <xf numFmtId="9" fontId="77" fillId="2" borderId="21" xfId="12" applyNumberFormat="1" applyFont="1" applyFill="1" applyBorder="1" applyAlignment="1">
      <alignment horizontal="center" vertical="center"/>
    </xf>
    <xf numFmtId="0" fontId="78" fillId="3" borderId="0" xfId="10" applyFont="1" applyFill="1" applyBorder="1" applyAlignment="1">
      <alignment horizontal="left" vertical="center" wrapText="1"/>
    </xf>
    <xf numFmtId="0" fontId="79" fillId="0" borderId="0" xfId="10" applyFont="1"/>
    <xf numFmtId="0" fontId="30" fillId="3" borderId="16" xfId="0" applyFont="1" applyFill="1" applyBorder="1" applyAlignment="1">
      <alignment horizontal="center" vertical="center"/>
    </xf>
    <xf numFmtId="0" fontId="31" fillId="3" borderId="9" xfId="0" applyFont="1" applyFill="1" applyBorder="1" applyAlignment="1">
      <alignment horizontal="center" vertical="center" wrapText="1"/>
    </xf>
    <xf numFmtId="0" fontId="33" fillId="6" borderId="0" xfId="0" applyFont="1" applyFill="1"/>
    <xf numFmtId="171" fontId="31" fillId="0" borderId="19" xfId="0" applyNumberFormat="1" applyFont="1" applyFill="1" applyBorder="1" applyAlignment="1">
      <alignment horizontal="center" vertical="center"/>
    </xf>
    <xf numFmtId="167" fontId="31" fillId="0" borderId="19" xfId="0" applyNumberFormat="1" applyFont="1" applyFill="1" applyBorder="1" applyAlignment="1">
      <alignment horizontal="center" vertical="center"/>
    </xf>
    <xf numFmtId="0" fontId="30" fillId="3" borderId="16" xfId="0" applyFont="1" applyFill="1" applyBorder="1" applyAlignment="1">
      <alignment vertical="center" wrapText="1"/>
    </xf>
    <xf numFmtId="0" fontId="65" fillId="2" borderId="13" xfId="14" applyFont="1" applyFill="1" applyBorder="1" applyAlignment="1">
      <alignment horizontal="left" vertical="center"/>
    </xf>
    <xf numFmtId="0" fontId="48" fillId="3" borderId="22" xfId="0" applyFont="1" applyFill="1" applyBorder="1" applyAlignment="1">
      <alignment horizontal="center" vertical="center" textRotation="90"/>
    </xf>
    <xf numFmtId="170" fontId="32" fillId="7" borderId="19" xfId="27" applyNumberFormat="1" applyFont="1" applyFill="1" applyBorder="1" applyAlignment="1">
      <alignment horizontal="center" vertical="center" wrapText="1"/>
    </xf>
    <xf numFmtId="0" fontId="64" fillId="2" borderId="19" xfId="0" applyFont="1" applyFill="1" applyBorder="1" applyAlignment="1">
      <alignment horizontal="left" vertical="center" wrapText="1"/>
    </xf>
    <xf numFmtId="0" fontId="64" fillId="2" borderId="22" xfId="0" applyFont="1" applyFill="1" applyBorder="1" applyAlignment="1">
      <alignment horizontal="left" vertical="center" wrapText="1"/>
    </xf>
    <xf numFmtId="0" fontId="52" fillId="3" borderId="26" xfId="23" applyFont="1" applyFill="1" applyBorder="1" applyAlignment="1">
      <alignment horizontal="center" vertical="center"/>
    </xf>
    <xf numFmtId="0" fontId="31" fillId="2" borderId="19" xfId="27" quotePrefix="1" applyFont="1" applyFill="1" applyBorder="1" applyAlignment="1">
      <alignment horizontal="center" vertical="center" wrapText="1"/>
    </xf>
    <xf numFmtId="171" fontId="31" fillId="2" borderId="22" xfId="0" applyNumberFormat="1" applyFont="1" applyFill="1" applyBorder="1" applyAlignment="1">
      <alignment horizontal="center" vertical="center"/>
    </xf>
    <xf numFmtId="170" fontId="24" fillId="2" borderId="21" xfId="12" applyNumberFormat="1" applyFont="1" applyFill="1" applyBorder="1" applyAlignment="1">
      <alignment vertical="center"/>
    </xf>
    <xf numFmtId="3" fontId="31" fillId="2" borderId="33" xfId="12" applyNumberFormat="1" applyFont="1" applyFill="1" applyBorder="1" applyAlignment="1">
      <alignment horizontal="left" vertical="center"/>
    </xf>
    <xf numFmtId="3" fontId="31" fillId="2" borderId="34" xfId="12" applyNumberFormat="1" applyFont="1" applyFill="1" applyBorder="1" applyAlignment="1">
      <alignment horizontal="left" vertical="center"/>
    </xf>
    <xf numFmtId="0" fontId="31" fillId="2" borderId="34" xfId="27" applyFont="1" applyFill="1" applyBorder="1" applyAlignment="1">
      <alignment horizontal="center" vertical="center" wrapText="1"/>
    </xf>
    <xf numFmtId="0" fontId="31" fillId="2" borderId="34" xfId="27" quotePrefix="1" applyFont="1" applyFill="1" applyBorder="1" applyAlignment="1">
      <alignment horizontal="center" vertical="center" wrapText="1"/>
    </xf>
    <xf numFmtId="170" fontId="31" fillId="2" borderId="34" xfId="27" applyNumberFormat="1" applyFont="1" applyFill="1" applyBorder="1" applyAlignment="1">
      <alignment horizontal="center" vertical="center" wrapText="1"/>
    </xf>
    <xf numFmtId="170" fontId="32" fillId="2" borderId="34" xfId="12" applyNumberFormat="1" applyFont="1" applyFill="1" applyBorder="1" applyAlignment="1">
      <alignment horizontal="center" vertical="center" wrapText="1"/>
    </xf>
    <xf numFmtId="1" fontId="32" fillId="2" borderId="34" xfId="12" applyNumberFormat="1" applyFont="1" applyFill="1" applyBorder="1" applyAlignment="1">
      <alignment horizontal="center" vertical="center" wrapText="1"/>
    </xf>
    <xf numFmtId="170" fontId="32" fillId="2" borderId="31" xfId="12" applyNumberFormat="1" applyFont="1" applyFill="1" applyBorder="1" applyAlignment="1">
      <alignment horizontal="center" vertical="center" wrapText="1"/>
    </xf>
    <xf numFmtId="3" fontId="30" fillId="2" borderId="14" xfId="12" applyNumberFormat="1" applyFont="1" applyFill="1" applyBorder="1" applyAlignment="1">
      <alignment horizontal="left" vertical="center"/>
    </xf>
    <xf numFmtId="3" fontId="31" fillId="2" borderId="14" xfId="12" applyNumberFormat="1" applyFont="1" applyFill="1" applyBorder="1" applyAlignment="1">
      <alignment horizontal="left" vertical="center"/>
    </xf>
    <xf numFmtId="0" fontId="31" fillId="2" borderId="14" xfId="27" applyFont="1" applyFill="1" applyBorder="1" applyAlignment="1">
      <alignment horizontal="center" vertical="center" wrapText="1"/>
    </xf>
    <xf numFmtId="0" fontId="31" fillId="2" borderId="14" xfId="27" quotePrefix="1" applyFont="1" applyFill="1" applyBorder="1" applyAlignment="1">
      <alignment horizontal="center" vertical="center" wrapText="1"/>
    </xf>
    <xf numFmtId="170" fontId="31" fillId="2" borderId="14" xfId="27" applyNumberFormat="1" applyFont="1" applyFill="1" applyBorder="1" applyAlignment="1">
      <alignment horizontal="center" vertical="center" wrapText="1"/>
    </xf>
    <xf numFmtId="170" fontId="32" fillId="2" borderId="14" xfId="12" applyNumberFormat="1" applyFont="1" applyFill="1" applyBorder="1" applyAlignment="1">
      <alignment horizontal="center" vertical="center" wrapText="1"/>
    </xf>
    <xf numFmtId="1" fontId="32" fillId="2" borderId="14" xfId="12" applyNumberFormat="1" applyFont="1" applyFill="1" applyBorder="1" applyAlignment="1">
      <alignment horizontal="center" vertical="center" wrapText="1"/>
    </xf>
    <xf numFmtId="0" fontId="67" fillId="2" borderId="19" xfId="14" applyFont="1" applyFill="1" applyBorder="1" applyAlignment="1">
      <alignment horizontal="left" vertical="center" wrapText="1"/>
    </xf>
    <xf numFmtId="0" fontId="47" fillId="2" borderId="0" xfId="10" applyFont="1" applyFill="1" applyAlignment="1">
      <alignment vertical="center"/>
    </xf>
    <xf numFmtId="0" fontId="30" fillId="3" borderId="19" xfId="10" applyFont="1" applyFill="1" applyBorder="1" applyAlignment="1">
      <alignment vertical="center" wrapText="1"/>
    </xf>
    <xf numFmtId="0" fontId="30" fillId="3" borderId="19" xfId="10" applyFont="1" applyFill="1" applyBorder="1" applyAlignment="1">
      <alignment horizontal="center" vertical="center" wrapText="1"/>
    </xf>
    <xf numFmtId="0" fontId="32" fillId="2" borderId="19" xfId="10" applyFont="1" applyFill="1" applyBorder="1" applyAlignment="1">
      <alignment vertical="center" wrapText="1"/>
    </xf>
    <xf numFmtId="0" fontId="32" fillId="2" borderId="19" xfId="10" applyFont="1" applyFill="1" applyBorder="1" applyAlignment="1">
      <alignment horizontal="center" vertical="center" wrapText="1"/>
    </xf>
    <xf numFmtId="0" fontId="32" fillId="2" borderId="0" xfId="10" applyFont="1" applyFill="1" applyAlignment="1">
      <alignment vertical="center"/>
    </xf>
    <xf numFmtId="0" fontId="82" fillId="2" borderId="0" xfId="10" applyFont="1" applyFill="1" applyAlignment="1">
      <alignment vertical="center"/>
    </xf>
    <xf numFmtId="0" fontId="32" fillId="2" borderId="0" xfId="10" applyFont="1" applyFill="1" applyBorder="1" applyAlignment="1">
      <alignment vertical="center" wrapText="1"/>
    </xf>
    <xf numFmtId="0" fontId="32" fillId="2" borderId="0" xfId="10" applyFont="1" applyFill="1" applyBorder="1" applyAlignment="1">
      <alignment horizontal="center" vertical="center" wrapText="1"/>
    </xf>
    <xf numFmtId="0" fontId="42" fillId="2" borderId="0" xfId="10" applyFont="1" applyFill="1" applyAlignment="1">
      <alignment vertical="center"/>
    </xf>
    <xf numFmtId="0" fontId="30" fillId="3" borderId="19" xfId="10" applyFont="1" applyFill="1" applyBorder="1" applyAlignment="1">
      <alignment horizontal="left" vertical="center" wrapText="1"/>
    </xf>
    <xf numFmtId="0" fontId="83" fillId="2" borderId="0" xfId="10" applyFont="1" applyFill="1" applyAlignment="1">
      <alignment vertical="center"/>
    </xf>
    <xf numFmtId="0" fontId="32" fillId="2" borderId="19" xfId="10" applyFont="1" applyFill="1" applyBorder="1" applyAlignment="1">
      <alignment wrapText="1"/>
    </xf>
    <xf numFmtId="0" fontId="32" fillId="2" borderId="19" xfId="10" applyFont="1" applyFill="1" applyBorder="1" applyAlignment="1">
      <alignment horizontal="center" wrapText="1"/>
    </xf>
    <xf numFmtId="0" fontId="82" fillId="2" borderId="0" xfId="10" applyFont="1" applyFill="1" applyAlignment="1"/>
    <xf numFmtId="0" fontId="32" fillId="2" borderId="0" xfId="10" applyFont="1" applyFill="1" applyAlignment="1"/>
    <xf numFmtId="0" fontId="42" fillId="2" borderId="0" xfId="10" applyFont="1" applyFill="1" applyAlignment="1"/>
    <xf numFmtId="0" fontId="47" fillId="3" borderId="19" xfId="10" applyFont="1" applyFill="1" applyBorder="1" applyAlignment="1">
      <alignment vertical="center" wrapText="1"/>
    </xf>
    <xf numFmtId="0" fontId="30" fillId="3" borderId="19" xfId="26" applyFont="1" applyFill="1" applyBorder="1" applyAlignment="1">
      <alignment horizontal="center" vertical="center" wrapText="1"/>
    </xf>
    <xf numFmtId="0" fontId="30" fillId="2" borderId="19" xfId="10" applyFont="1" applyFill="1" applyBorder="1" applyAlignment="1">
      <alignment vertical="center" wrapText="1"/>
    </xf>
    <xf numFmtId="0" fontId="30" fillId="2" borderId="19" xfId="10" applyFont="1" applyFill="1" applyBorder="1" applyAlignment="1">
      <alignment horizontal="center" vertical="center" wrapText="1"/>
    </xf>
    <xf numFmtId="0" fontId="85" fillId="2" borderId="0" xfId="10" applyFont="1" applyFill="1"/>
    <xf numFmtId="0" fontId="86" fillId="2" borderId="0" xfId="10" applyFont="1" applyFill="1"/>
    <xf numFmtId="0" fontId="90" fillId="2" borderId="0" xfId="10" applyFont="1" applyFill="1" applyAlignment="1">
      <alignment vertical="center" wrapText="1"/>
    </xf>
    <xf numFmtId="0" fontId="91" fillId="2" borderId="0" xfId="10" applyFont="1" applyFill="1"/>
    <xf numFmtId="0" fontId="92" fillId="8" borderId="0" xfId="10" applyFont="1" applyFill="1" applyAlignment="1">
      <alignment vertical="center" wrapText="1"/>
    </xf>
    <xf numFmtId="0" fontId="92" fillId="2" borderId="0" xfId="10" applyFont="1" applyFill="1" applyAlignment="1">
      <alignment vertical="center" wrapText="1"/>
    </xf>
    <xf numFmtId="0" fontId="31" fillId="2" borderId="0" xfId="10" applyFont="1" applyFill="1" applyAlignment="1">
      <alignment wrapText="1"/>
    </xf>
    <xf numFmtId="171" fontId="31" fillId="2" borderId="19" xfId="0" applyNumberFormat="1" applyFont="1" applyFill="1" applyBorder="1" applyAlignment="1">
      <alignment horizontal="center" vertical="center"/>
    </xf>
    <xf numFmtId="0" fontId="33" fillId="2" borderId="19" xfId="10" applyFont="1" applyFill="1" applyBorder="1" applyAlignment="1">
      <alignment horizontal="center" vertical="center" wrapText="1"/>
    </xf>
    <xf numFmtId="175" fontId="33" fillId="2" borderId="19" xfId="10" applyNumberFormat="1" applyFont="1" applyFill="1" applyBorder="1" applyAlignment="1">
      <alignment horizontal="center" vertical="center" wrapText="1"/>
    </xf>
    <xf numFmtId="0" fontId="33" fillId="2" borderId="19" xfId="10" applyFont="1" applyFill="1" applyBorder="1" applyAlignment="1">
      <alignment vertical="center" wrapText="1"/>
    </xf>
    <xf numFmtId="3" fontId="33" fillId="2" borderId="19" xfId="10" applyNumberFormat="1" applyFont="1" applyFill="1" applyBorder="1" applyAlignment="1">
      <alignment horizontal="center" vertical="center" wrapText="1"/>
    </xf>
    <xf numFmtId="0" fontId="94" fillId="2" borderId="0" xfId="10" applyFont="1" applyFill="1" applyAlignment="1">
      <alignment vertical="center"/>
    </xf>
    <xf numFmtId="0" fontId="33" fillId="2" borderId="0" xfId="10" applyFont="1" applyFill="1" applyAlignment="1">
      <alignment vertical="center"/>
    </xf>
    <xf numFmtId="0" fontId="17" fillId="2" borderId="0" xfId="10" applyFont="1" applyFill="1" applyAlignment="1">
      <alignment vertical="center"/>
    </xf>
    <xf numFmtId="0" fontId="96" fillId="2" borderId="19" xfId="10" applyFont="1" applyFill="1" applyBorder="1" applyAlignment="1">
      <alignment horizontal="center" vertical="center" wrapText="1"/>
    </xf>
    <xf numFmtId="0" fontId="97" fillId="3" borderId="19" xfId="10" applyFont="1" applyFill="1" applyBorder="1" applyAlignment="1">
      <alignment vertical="center" wrapText="1"/>
    </xf>
    <xf numFmtId="175" fontId="96" fillId="2" borderId="19" xfId="0" applyNumberFormat="1" applyFont="1" applyFill="1" applyBorder="1" applyAlignment="1">
      <alignment horizontal="center" vertical="center"/>
    </xf>
    <xf numFmtId="0" fontId="96" fillId="2" borderId="19" xfId="0" applyFont="1" applyFill="1" applyBorder="1" applyAlignment="1">
      <alignment horizontal="center" vertical="center"/>
    </xf>
    <xf numFmtId="170" fontId="98" fillId="5" borderId="19" xfId="27" applyNumberFormat="1" applyFont="1" applyFill="1" applyBorder="1" applyAlignment="1">
      <alignment horizontal="center" vertical="center" wrapText="1"/>
    </xf>
    <xf numFmtId="0" fontId="59" fillId="11" borderId="33" xfId="0" applyFont="1" applyFill="1" applyBorder="1" applyAlignment="1">
      <alignment vertical="center"/>
    </xf>
    <xf numFmtId="0" fontId="26" fillId="11" borderId="34" xfId="0" applyFont="1" applyFill="1" applyBorder="1" applyAlignment="1">
      <alignment horizontal="center"/>
    </xf>
    <xf numFmtId="0" fontId="26" fillId="11" borderId="34" xfId="0" applyFont="1" applyFill="1" applyBorder="1" applyAlignment="1"/>
    <xf numFmtId="0" fontId="100" fillId="2" borderId="37" xfId="14" applyFont="1" applyFill="1" applyBorder="1" applyAlignment="1">
      <alignment horizontal="left" vertical="center"/>
    </xf>
    <xf numFmtId="0" fontId="48" fillId="2" borderId="37" xfId="14" applyFont="1" applyFill="1" applyBorder="1" applyAlignment="1">
      <alignment horizontal="center" vertical="center"/>
    </xf>
    <xf numFmtId="0" fontId="48" fillId="2" borderId="37" xfId="14" applyFont="1" applyFill="1" applyBorder="1" applyAlignment="1">
      <alignment horizontal="center" vertical="center" wrapText="1"/>
    </xf>
    <xf numFmtId="0" fontId="48" fillId="2" borderId="38" xfId="14" applyFont="1" applyFill="1" applyBorder="1" applyAlignment="1">
      <alignment horizontal="center" vertical="center" wrapText="1"/>
    </xf>
    <xf numFmtId="0" fontId="101" fillId="2" borderId="5" xfId="14" applyFont="1" applyFill="1" applyBorder="1" applyAlignment="1">
      <alignment horizontal="left" vertical="center"/>
    </xf>
    <xf numFmtId="0" fontId="102" fillId="2" borderId="5" xfId="14" applyFont="1" applyFill="1" applyBorder="1" applyAlignment="1">
      <alignment horizontal="center" vertical="center"/>
    </xf>
    <xf numFmtId="0" fontId="101" fillId="2" borderId="39" xfId="14" applyFont="1" applyFill="1" applyBorder="1" applyAlignment="1">
      <alignment horizontal="left" vertical="center"/>
    </xf>
    <xf numFmtId="0" fontId="103" fillId="0" borderId="0" xfId="0" applyFont="1"/>
    <xf numFmtId="0" fontId="67" fillId="2" borderId="19" xfId="14" applyFont="1" applyFill="1" applyBorder="1" applyAlignment="1">
      <alignment horizontal="center" vertical="center" wrapText="1"/>
    </xf>
    <xf numFmtId="172" fontId="66" fillId="2" borderId="26" xfId="12" applyNumberFormat="1" applyFont="1" applyFill="1" applyBorder="1" applyAlignment="1">
      <alignment horizontal="center" vertical="center" wrapText="1"/>
    </xf>
    <xf numFmtId="172" fontId="66" fillId="2" borderId="41" xfId="12" applyNumberFormat="1" applyFont="1" applyFill="1" applyBorder="1" applyAlignment="1">
      <alignment horizontal="center" vertical="center" wrapText="1"/>
    </xf>
    <xf numFmtId="0" fontId="67" fillId="2" borderId="20" xfId="14" applyFont="1" applyFill="1" applyBorder="1" applyAlignment="1">
      <alignment horizontal="left" vertical="center" wrapText="1"/>
    </xf>
    <xf numFmtId="0" fontId="67" fillId="2" borderId="43" xfId="14" applyFont="1" applyFill="1" applyBorder="1" applyAlignment="1">
      <alignment horizontal="left" vertical="center" wrapText="1"/>
    </xf>
    <xf numFmtId="0" fontId="67" fillId="2" borderId="43" xfId="14" applyFont="1" applyFill="1" applyBorder="1" applyAlignment="1">
      <alignment horizontal="center" vertical="center" wrapText="1"/>
    </xf>
    <xf numFmtId="172" fontId="66" fillId="2" borderId="44" xfId="12" applyNumberFormat="1" applyFont="1" applyFill="1" applyBorder="1" applyAlignment="1">
      <alignment horizontal="center" vertical="center" wrapText="1"/>
    </xf>
    <xf numFmtId="172" fontId="66" fillId="2" borderId="45" xfId="12" applyNumberFormat="1" applyFont="1" applyFill="1" applyBorder="1" applyAlignment="1">
      <alignment horizontal="center" vertical="center" wrapText="1"/>
    </xf>
    <xf numFmtId="0" fontId="100" fillId="2" borderId="5" xfId="14" applyFont="1" applyFill="1" applyBorder="1" applyAlignment="1">
      <alignment horizontal="left" vertical="center"/>
    </xf>
    <xf numFmtId="0" fontId="48" fillId="2" borderId="5" xfId="14" applyFont="1" applyFill="1" applyBorder="1" applyAlignment="1">
      <alignment horizontal="center" vertical="center"/>
    </xf>
    <xf numFmtId="0" fontId="100" fillId="2" borderId="39" xfId="14" applyFont="1" applyFill="1" applyBorder="1" applyAlignment="1">
      <alignment horizontal="left" vertical="center"/>
    </xf>
    <xf numFmtId="0" fontId="46" fillId="0" borderId="0" xfId="0" applyFont="1"/>
    <xf numFmtId="0" fontId="100" fillId="2" borderId="19" xfId="14" applyFont="1" applyFill="1" applyBorder="1" applyAlignment="1">
      <alignment horizontal="left" vertical="center"/>
    </xf>
    <xf numFmtId="0" fontId="48" fillId="2" borderId="19" xfId="14" applyFont="1" applyFill="1" applyBorder="1" applyAlignment="1">
      <alignment horizontal="center" vertical="center"/>
    </xf>
    <xf numFmtId="0" fontId="48" fillId="2" borderId="19" xfId="14" applyFont="1" applyFill="1" applyBorder="1" applyAlignment="1">
      <alignment horizontal="center" vertical="center" wrapText="1"/>
    </xf>
    <xf numFmtId="0" fontId="95" fillId="0" borderId="0" xfId="0" applyFont="1"/>
    <xf numFmtId="0" fontId="26" fillId="3" borderId="17"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18" fillId="2" borderId="0" xfId="0" applyFont="1" applyFill="1" applyBorder="1" applyAlignment="1">
      <alignment horizontal="left" vertical="top" wrapText="1"/>
    </xf>
    <xf numFmtId="0" fontId="42" fillId="2" borderId="0" xfId="27" applyFont="1" applyFill="1" applyBorder="1" applyAlignment="1">
      <alignment horizontal="left" vertical="center" wrapText="1"/>
    </xf>
    <xf numFmtId="0" fontId="28" fillId="0" borderId="9" xfId="0" applyFont="1" applyBorder="1" applyAlignment="1">
      <alignment horizontal="left" vertical="center" wrapText="1"/>
    </xf>
    <xf numFmtId="0" fontId="29" fillId="0" borderId="9" xfId="0" applyFont="1" applyBorder="1" applyAlignment="1">
      <alignment horizontal="left" vertical="center" wrapText="1"/>
    </xf>
    <xf numFmtId="0" fontId="29" fillId="0" borderId="25" xfId="0" applyFont="1" applyBorder="1" applyAlignment="1">
      <alignment horizontal="left" vertical="center" wrapText="1"/>
    </xf>
    <xf numFmtId="0" fontId="42" fillId="0" borderId="0" xfId="27" applyFont="1" applyFill="1" applyBorder="1" applyAlignment="1">
      <alignment horizontal="left" vertical="center" wrapText="1"/>
    </xf>
    <xf numFmtId="0" fontId="48" fillId="3" borderId="0" xfId="0" applyFont="1" applyFill="1" applyBorder="1" applyAlignment="1">
      <alignment horizontal="center" vertical="center" textRotation="90"/>
    </xf>
    <xf numFmtId="0" fontId="47" fillId="2" borderId="31" xfId="28" applyFont="1" applyFill="1" applyBorder="1" applyAlignment="1">
      <alignment horizontal="left" vertical="center" wrapText="1"/>
    </xf>
    <xf numFmtId="0" fontId="47" fillId="2" borderId="15" xfId="28" applyFont="1" applyFill="1" applyBorder="1" applyAlignment="1">
      <alignment horizontal="left" vertical="center" wrapText="1"/>
    </xf>
    <xf numFmtId="0" fontId="41" fillId="0" borderId="5" xfId="0" applyFont="1" applyBorder="1" applyAlignment="1">
      <alignment wrapText="1"/>
    </xf>
    <xf numFmtId="0" fontId="31" fillId="3" borderId="27"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63" fillId="2" borderId="0" xfId="0" quotePrefix="1" applyFont="1" applyFill="1" applyBorder="1" applyAlignment="1">
      <alignment horizontal="left" wrapText="1"/>
    </xf>
    <xf numFmtId="0" fontId="42" fillId="0" borderId="13" xfId="27" applyFont="1" applyFill="1" applyBorder="1" applyAlignment="1">
      <alignment horizontal="left" vertical="center" wrapText="1"/>
    </xf>
    <xf numFmtId="0" fontId="42" fillId="0" borderId="14" xfId="27" applyFont="1" applyFill="1" applyBorder="1" applyAlignment="1">
      <alignment horizontal="left" vertical="center" wrapText="1"/>
    </xf>
    <xf numFmtId="0" fontId="99" fillId="11" borderId="17" xfId="0" applyFont="1" applyFill="1" applyBorder="1" applyAlignment="1">
      <alignment horizontal="center" vertical="center"/>
    </xf>
    <xf numFmtId="0" fontId="99" fillId="11" borderId="18" xfId="0" applyFont="1" applyFill="1" applyBorder="1" applyAlignment="1">
      <alignment horizontal="center" vertical="center"/>
    </xf>
    <xf numFmtId="0" fontId="99" fillId="11" borderId="35" xfId="0" applyFont="1" applyFill="1" applyBorder="1" applyAlignment="1">
      <alignment horizontal="center" vertical="center"/>
    </xf>
    <xf numFmtId="0" fontId="59" fillId="9" borderId="36" xfId="0" applyFont="1" applyFill="1" applyBorder="1" applyAlignment="1">
      <alignment horizontal="center" vertical="center" wrapText="1"/>
    </xf>
    <xf numFmtId="0" fontId="59" fillId="9" borderId="40" xfId="0" applyFont="1" applyFill="1" applyBorder="1" applyAlignment="1">
      <alignment horizontal="center" vertical="center" wrapText="1"/>
    </xf>
    <xf numFmtId="0" fontId="59" fillId="9" borderId="42" xfId="0" applyFont="1" applyFill="1" applyBorder="1" applyAlignment="1">
      <alignment horizontal="center" vertical="center" wrapText="1"/>
    </xf>
    <xf numFmtId="0" fontId="59" fillId="12" borderId="36" xfId="0" applyFont="1" applyFill="1" applyBorder="1" applyAlignment="1">
      <alignment horizontal="center" vertical="center" wrapText="1"/>
    </xf>
    <xf numFmtId="0" fontId="59" fillId="12" borderId="40" xfId="0" applyFont="1" applyFill="1" applyBorder="1" applyAlignment="1">
      <alignment horizontal="center" vertical="center" wrapText="1"/>
    </xf>
    <xf numFmtId="0" fontId="59" fillId="12" borderId="42" xfId="0" applyFont="1" applyFill="1" applyBorder="1" applyAlignment="1">
      <alignment horizontal="center" vertical="center" wrapText="1"/>
    </xf>
    <xf numFmtId="0" fontId="59" fillId="8" borderId="36" xfId="0" applyFont="1" applyFill="1" applyBorder="1" applyAlignment="1">
      <alignment horizontal="center" vertical="center" wrapText="1"/>
    </xf>
    <xf numFmtId="0" fontId="59" fillId="8" borderId="40" xfId="0" applyFont="1" applyFill="1" applyBorder="1" applyAlignment="1">
      <alignment horizontal="center" vertical="center" wrapText="1"/>
    </xf>
    <xf numFmtId="0" fontId="59" fillId="8" borderId="42" xfId="0" applyFont="1" applyFill="1" applyBorder="1" applyAlignment="1">
      <alignment horizontal="center" vertical="center" wrapText="1"/>
    </xf>
    <xf numFmtId="0" fontId="105" fillId="10" borderId="22" xfId="0" applyFont="1" applyFill="1" applyBorder="1" applyAlignment="1">
      <alignment horizontal="center" vertical="center" wrapText="1"/>
    </xf>
    <xf numFmtId="0" fontId="105" fillId="10" borderId="23" xfId="0" applyFont="1" applyFill="1" applyBorder="1" applyAlignment="1">
      <alignment horizontal="center" vertical="center" wrapText="1"/>
    </xf>
    <xf numFmtId="1" fontId="50" fillId="3" borderId="26" xfId="12" applyNumberFormat="1" applyFont="1" applyFill="1" applyBorder="1" applyAlignment="1">
      <alignment horizontal="center" vertical="center" wrapText="1"/>
    </xf>
    <xf numFmtId="1" fontId="50" fillId="3" borderId="27" xfId="12" applyNumberFormat="1" applyFont="1" applyFill="1" applyBorder="1" applyAlignment="1">
      <alignment horizontal="center" vertical="center" wrapText="1"/>
    </xf>
    <xf numFmtId="1" fontId="50" fillId="3" borderId="20" xfId="12" applyNumberFormat="1" applyFont="1" applyFill="1" applyBorder="1" applyAlignment="1">
      <alignment horizontal="center" vertical="center" wrapText="1"/>
    </xf>
    <xf numFmtId="4" fontId="51" fillId="3" borderId="22" xfId="12" applyNumberFormat="1" applyFont="1" applyFill="1" applyBorder="1" applyAlignment="1">
      <alignment horizontal="center" vertical="center" wrapText="1"/>
    </xf>
    <xf numFmtId="4" fontId="51" fillId="3" borderId="24" xfId="12" applyNumberFormat="1" applyFont="1" applyFill="1" applyBorder="1" applyAlignment="1">
      <alignment horizontal="center" vertical="center" wrapText="1"/>
    </xf>
    <xf numFmtId="1" fontId="50" fillId="3" borderId="22" xfId="12" applyNumberFormat="1" applyFont="1" applyFill="1" applyBorder="1" applyAlignment="1">
      <alignment horizontal="left" vertical="center" wrapText="1"/>
    </xf>
    <xf numFmtId="1" fontId="50" fillId="3" borderId="24" xfId="12" applyNumberFormat="1" applyFont="1" applyFill="1" applyBorder="1" applyAlignment="1">
      <alignment horizontal="left" vertical="center" wrapText="1"/>
    </xf>
    <xf numFmtId="1" fontId="50" fillId="3" borderId="22" xfId="12" applyNumberFormat="1" applyFont="1" applyFill="1" applyBorder="1" applyAlignment="1">
      <alignment horizontal="center" vertical="center" wrapText="1"/>
    </xf>
    <xf numFmtId="1" fontId="50" fillId="3" borderId="24" xfId="12" applyNumberFormat="1" applyFont="1" applyFill="1" applyBorder="1" applyAlignment="1">
      <alignment horizontal="center" vertical="center" wrapText="1"/>
    </xf>
    <xf numFmtId="4" fontId="50" fillId="3" borderId="22" xfId="12" applyNumberFormat="1" applyFont="1" applyFill="1" applyBorder="1" applyAlignment="1">
      <alignment horizontal="center" vertical="center" wrapText="1"/>
    </xf>
    <xf numFmtId="4" fontId="50" fillId="3" borderId="24" xfId="12" applyNumberFormat="1" applyFont="1" applyFill="1" applyBorder="1" applyAlignment="1">
      <alignment horizontal="center" vertical="center" wrapText="1"/>
    </xf>
    <xf numFmtId="0" fontId="42" fillId="2" borderId="12" xfId="27" applyFont="1" applyFill="1" applyBorder="1" applyAlignment="1">
      <alignment horizontal="left" vertical="center" wrapText="1"/>
    </xf>
    <xf numFmtId="0" fontId="71" fillId="2" borderId="0" xfId="0" quotePrefix="1" applyFont="1" applyFill="1" applyBorder="1" applyAlignment="1">
      <alignment horizontal="left" wrapText="1"/>
    </xf>
    <xf numFmtId="0" fontId="25" fillId="3" borderId="3" xfId="10" applyFont="1" applyFill="1" applyBorder="1" applyAlignment="1">
      <alignment horizontal="left" vertical="center"/>
    </xf>
    <xf numFmtId="0" fontId="25" fillId="3" borderId="0" xfId="10" applyFont="1" applyFill="1" applyBorder="1" applyAlignment="1">
      <alignment horizontal="left" vertical="center"/>
    </xf>
    <xf numFmtId="0" fontId="52" fillId="3" borderId="19" xfId="23" applyFont="1" applyFill="1" applyBorder="1" applyAlignment="1">
      <alignment horizontal="left" vertical="center"/>
    </xf>
    <xf numFmtId="0" fontId="52" fillId="3" borderId="30" xfId="23" applyFont="1" applyFill="1" applyBorder="1" applyAlignment="1">
      <alignment horizontal="left" vertical="center" wrapText="1"/>
    </xf>
    <xf numFmtId="0" fontId="52" fillId="3" borderId="31" xfId="23" applyFont="1" applyFill="1" applyBorder="1" applyAlignment="1">
      <alignment horizontal="left" vertical="center" wrapText="1"/>
    </xf>
    <xf numFmtId="0" fontId="52" fillId="3" borderId="11" xfId="23" applyFont="1" applyFill="1" applyBorder="1" applyAlignment="1">
      <alignment horizontal="left" vertical="center" wrapText="1"/>
    </xf>
    <xf numFmtId="0" fontId="52" fillId="3" borderId="32" xfId="23" applyFont="1" applyFill="1" applyBorder="1" applyAlignment="1">
      <alignment horizontal="left" vertical="center" wrapText="1"/>
    </xf>
    <xf numFmtId="0" fontId="52" fillId="3" borderId="27" xfId="23" applyFont="1" applyFill="1" applyBorder="1" applyAlignment="1">
      <alignment horizontal="center" vertical="center"/>
    </xf>
    <xf numFmtId="0" fontId="52" fillId="3" borderId="20" xfId="23" applyFont="1" applyFill="1" applyBorder="1" applyAlignment="1">
      <alignment horizontal="center" vertical="center"/>
    </xf>
    <xf numFmtId="0" fontId="52" fillId="3" borderId="26" xfId="23" applyFont="1" applyFill="1" applyBorder="1" applyAlignment="1">
      <alignment horizontal="center" vertical="center"/>
    </xf>
    <xf numFmtId="0" fontId="46" fillId="5" borderId="26" xfId="0" applyFont="1" applyFill="1" applyBorder="1" applyAlignment="1">
      <alignment horizontal="center" vertical="center" wrapText="1"/>
    </xf>
    <xf numFmtId="0" fontId="46" fillId="5" borderId="20" xfId="0" applyFont="1" applyFill="1" applyBorder="1" applyAlignment="1">
      <alignment horizontal="center" vertical="center" wrapText="1"/>
    </xf>
    <xf numFmtId="0" fontId="87" fillId="0" borderId="3" xfId="30" applyNumberFormat="1" applyFont="1" applyBorder="1" applyAlignment="1">
      <alignment horizontal="left" vertical="center" wrapText="1"/>
    </xf>
    <xf numFmtId="0" fontId="87" fillId="0" borderId="0" xfId="30" applyNumberFormat="1" applyFont="1" applyBorder="1" applyAlignment="1">
      <alignment horizontal="left" vertical="center" wrapText="1"/>
    </xf>
    <xf numFmtId="0" fontId="30" fillId="3" borderId="26" xfId="10" applyFont="1" applyFill="1" applyBorder="1" applyAlignment="1">
      <alignment horizontal="center" vertical="center" wrapText="1"/>
    </xf>
    <xf numFmtId="0" fontId="30" fillId="3" borderId="20" xfId="10" applyFont="1" applyFill="1" applyBorder="1" applyAlignment="1">
      <alignment horizontal="center" vertical="center" wrapText="1"/>
    </xf>
    <xf numFmtId="0" fontId="33" fillId="2" borderId="26" xfId="10" applyFont="1" applyFill="1" applyBorder="1" applyAlignment="1">
      <alignment horizontal="center" vertical="center" wrapText="1"/>
    </xf>
    <xf numFmtId="0" fontId="33" fillId="2" borderId="20" xfId="10" applyFont="1" applyFill="1" applyBorder="1" applyAlignment="1">
      <alignment horizontal="center" vertical="center" wrapText="1"/>
    </xf>
    <xf numFmtId="0" fontId="32" fillId="2" borderId="26" xfId="10" applyFont="1" applyFill="1" applyBorder="1" applyAlignment="1">
      <alignment horizontal="center" vertical="center" wrapText="1"/>
    </xf>
    <xf numFmtId="0" fontId="32" fillId="2" borderId="20" xfId="10" applyFont="1" applyFill="1" applyBorder="1" applyAlignment="1">
      <alignment horizontal="center" vertical="center" wrapText="1"/>
    </xf>
    <xf numFmtId="0" fontId="96" fillId="2" borderId="26" xfId="10" applyFont="1" applyFill="1" applyBorder="1" applyAlignment="1">
      <alignment horizontal="center" vertical="center" wrapText="1"/>
    </xf>
    <xf numFmtId="0" fontId="96" fillId="2" borderId="20" xfId="10" applyFont="1" applyFill="1" applyBorder="1" applyAlignment="1">
      <alignment horizontal="center" vertical="center" wrapText="1"/>
    </xf>
    <xf numFmtId="3" fontId="33" fillId="2" borderId="26" xfId="10" applyNumberFormat="1" applyFont="1" applyFill="1" applyBorder="1" applyAlignment="1">
      <alignment horizontal="center" vertical="center" wrapText="1"/>
    </xf>
    <xf numFmtId="3" fontId="33" fillId="2" borderId="20" xfId="10" applyNumberFormat="1" applyFont="1" applyFill="1" applyBorder="1" applyAlignment="1">
      <alignment horizontal="center" vertical="center" wrapText="1"/>
    </xf>
    <xf numFmtId="0" fontId="32" fillId="2" borderId="26" xfId="10" applyFont="1" applyFill="1" applyBorder="1" applyAlignment="1">
      <alignment horizontal="center" wrapText="1"/>
    </xf>
    <xf numFmtId="0" fontId="32" fillId="2" borderId="20" xfId="10" applyFont="1" applyFill="1" applyBorder="1" applyAlignment="1">
      <alignment horizontal="center" wrapText="1"/>
    </xf>
    <xf numFmtId="0" fontId="26" fillId="2" borderId="0" xfId="10" applyFont="1" applyFill="1" applyAlignment="1">
      <alignment horizontal="left" vertical="center"/>
    </xf>
    <xf numFmtId="0" fontId="30" fillId="3" borderId="19" xfId="10" applyFont="1" applyFill="1" applyBorder="1" applyAlignment="1">
      <alignment horizontal="center" vertical="center" wrapText="1"/>
    </xf>
    <xf numFmtId="0" fontId="30" fillId="3" borderId="19" xfId="10" applyFont="1" applyFill="1" applyBorder="1" applyAlignment="1">
      <alignment horizontal="left" vertical="center" wrapText="1"/>
    </xf>
    <xf numFmtId="0" fontId="42" fillId="2" borderId="0" xfId="10" applyFont="1" applyFill="1" applyBorder="1" applyAlignment="1">
      <alignment horizontal="left" vertical="center" wrapText="1"/>
    </xf>
    <xf numFmtId="0" fontId="30" fillId="3" borderId="27" xfId="10" applyFont="1" applyFill="1" applyBorder="1" applyAlignment="1">
      <alignment horizontal="center" vertical="center" wrapText="1"/>
    </xf>
    <xf numFmtId="0" fontId="26" fillId="3" borderId="0" xfId="10" applyFont="1" applyFill="1" applyAlignment="1">
      <alignment vertical="center"/>
    </xf>
    <xf numFmtId="3" fontId="45" fillId="2" borderId="19" xfId="30" applyNumberFormat="1" applyFont="1" applyFill="1" applyBorder="1" applyAlignment="1">
      <alignment horizontal="center" vertical="center" wrapText="1"/>
    </xf>
    <xf numFmtId="0" fontId="47" fillId="2" borderId="19" xfId="29" applyFont="1" applyFill="1" applyBorder="1" applyAlignment="1">
      <alignment horizontal="center" vertical="center" wrapText="1"/>
    </xf>
    <xf numFmtId="0" fontId="75" fillId="2" borderId="0" xfId="29" applyFont="1" applyFill="1" applyAlignment="1">
      <alignment horizontal="left" vertical="center" wrapText="1"/>
    </xf>
  </cellXfs>
  <cellStyles count="31">
    <cellStyle name="Following" xfId="2" xr:uid="{00000000-0005-0000-0000-000001000000}"/>
    <cellStyle name="Millares [0]_Person" xfId="3" xr:uid="{00000000-0005-0000-0000-000002000000}"/>
    <cellStyle name="Millares_Person" xfId="4" xr:uid="{00000000-0005-0000-0000-000003000000}"/>
    <cellStyle name="Moeda [0]_aola" xfId="5" xr:uid="{00000000-0005-0000-0000-000004000000}"/>
    <cellStyle name="Moeda_aola" xfId="6" xr:uid="{00000000-0005-0000-0000-000005000000}"/>
    <cellStyle name="Moneda [0]_Person" xfId="7" xr:uid="{00000000-0005-0000-0000-000006000000}"/>
    <cellStyle name="Moneda_Person" xfId="8" xr:uid="{00000000-0005-0000-0000-000007000000}"/>
    <cellStyle name="Normal 2" xfId="9" xr:uid="{00000000-0005-0000-0000-000009000000}"/>
    <cellStyle name="Normal 2 2" xfId="28" xr:uid="{00000000-0005-0000-0000-00000A000000}"/>
    <cellStyle name="Normal 2 2 2" xfId="30" xr:uid="{00000000-0005-0000-0000-00000B000000}"/>
    <cellStyle name="Normal 3" xfId="10" xr:uid="{00000000-0005-0000-0000-00000C000000}"/>
    <cellStyle name="Normal 3 2" xfId="11" xr:uid="{00000000-0005-0000-0000-00000D000000}"/>
    <cellStyle name="Normal 4" xfId="27" xr:uid="{00000000-0005-0000-0000-00000E000000}"/>
    <cellStyle name="Normal 4 2" xfId="29" xr:uid="{00000000-0005-0000-0000-00000F000000}"/>
    <cellStyle name="Normal_ASTRA_PRICES_03_08 NOT APPLICABLE" xfId="12" xr:uid="{00000000-0005-0000-0000-000010000000}"/>
    <cellStyle name="Normal_DRAFT_VOG-Meriva_Colors" xfId="13" xr:uid="{00000000-0005-0000-0000-000011000000}"/>
    <cellStyle name="Normal_VECTRA MY06 05_08 NOT YET SENT" xfId="14" xr:uid="{00000000-0005-0000-0000-000012000000}"/>
    <cellStyle name="Preise inkl." xfId="15" xr:uid="{00000000-0005-0000-0000-000013000000}"/>
    <cellStyle name="Schraffur" xfId="16" xr:uid="{00000000-0005-0000-0000-000014000000}"/>
    <cellStyle name="Separador de milhares [0]_Person" xfId="17" xr:uid="{00000000-0005-0000-0000-000015000000}"/>
    <cellStyle name="Separador de milhares_Person" xfId="18" xr:uid="{00000000-0005-0000-0000-000016000000}"/>
    <cellStyle name="Standard 2" xfId="19" xr:uid="{00000000-0005-0000-0000-000017000000}"/>
    <cellStyle name="Standard 3" xfId="20" xr:uid="{00000000-0005-0000-0000-000018000000}"/>
    <cellStyle name="Standard 3 2" xfId="21" xr:uid="{00000000-0005-0000-0000-000019000000}"/>
    <cellStyle name="Standard_Abbrev.XLS" xfId="22" xr:uid="{00000000-0005-0000-0000-00001A000000}"/>
    <cellStyle name="Standard_COLORS.XLS" xfId="23" xr:uid="{00000000-0005-0000-0000-00001B000000}"/>
    <cellStyle name="Standard_Engine-Transmission-Packages" xfId="24" xr:uid="{00000000-0005-0000-0000-00001C000000}"/>
    <cellStyle name="Standard_HOTLINE.XLS" xfId="25" xr:uid="{00000000-0005-0000-0000-00001D000000}"/>
    <cellStyle name="Επίπεδο στηλών_1" xfId="1" builtinId="2" iLevel="0"/>
    <cellStyle name="Κανονικό" xfId="0" builtinId="0"/>
    <cellStyle name="표준_C100 BM 동력성능 종합" xfId="26" xr:uid="{00000000-0005-0000-0000-00001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6</xdr:col>
      <xdr:colOff>930272</xdr:colOff>
      <xdr:row>0</xdr:row>
      <xdr:rowOff>0</xdr:rowOff>
    </xdr:from>
    <xdr:to>
      <xdr:col>6</xdr:col>
      <xdr:colOff>1320799</xdr:colOff>
      <xdr:row>0</xdr:row>
      <xdr:rowOff>394191</xdr:rowOff>
    </xdr:to>
    <xdr:sp macro="" textlink="">
      <xdr:nvSpPr>
        <xdr:cNvPr id="2" name="Rectangle 1">
          <a:extLst>
            <a:ext uri="{FF2B5EF4-FFF2-40B4-BE49-F238E27FC236}">
              <a16:creationId xmlns:a16="http://schemas.microsoft.com/office/drawing/2014/main" id="{00000000-0008-0000-0100-000002000000}"/>
            </a:ext>
          </a:extLst>
        </xdr:cNvPr>
        <xdr:cNvSpPr>
          <a:spLocks noChangeAspect="1"/>
        </xdr:cNvSpPr>
      </xdr:nvSpPr>
      <xdr:spPr>
        <a:xfrm flipH="1">
          <a:off x="11344272" y="0"/>
          <a:ext cx="390527" cy="394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tx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583789</xdr:colOff>
      <xdr:row>1</xdr:row>
      <xdr:rowOff>30725</xdr:rowOff>
    </xdr:to>
    <xdr:sp macro="" textlink="">
      <xdr:nvSpPr>
        <xdr:cNvPr id="3" name="Rectangle 2">
          <a:extLst>
            <a:ext uri="{FF2B5EF4-FFF2-40B4-BE49-F238E27FC236}">
              <a16:creationId xmlns:a16="http://schemas.microsoft.com/office/drawing/2014/main" id="{00000000-0008-0000-0200-000003000000}"/>
            </a:ext>
          </a:extLst>
        </xdr:cNvPr>
        <xdr:cNvSpPr>
          <a:spLocks noChangeAspect="1"/>
        </xdr:cNvSpPr>
      </xdr:nvSpPr>
      <xdr:spPr>
        <a:xfrm flipH="1">
          <a:off x="0" y="0"/>
          <a:ext cx="583789" cy="4147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tx1"/>
              </a:solidFill>
              <a:latin typeface="Opel Sans Condensed" panose="020B0503030403020304" pitchFamily="34" charset="0"/>
            </a:rPr>
            <a:t>2</a:t>
          </a:r>
        </a:p>
      </xdr:txBody>
    </xdr:sp>
    <xdr:clientData/>
  </xdr:twoCellAnchor>
  <xdr:twoCellAnchor editAs="oneCell">
    <xdr:from>
      <xdr:col>0</xdr:col>
      <xdr:colOff>7204119</xdr:colOff>
      <xdr:row>31</xdr:row>
      <xdr:rowOff>67077</xdr:rowOff>
    </xdr:from>
    <xdr:to>
      <xdr:col>0</xdr:col>
      <xdr:colOff>7982218</xdr:colOff>
      <xdr:row>31</xdr:row>
      <xdr:rowOff>797144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204119" y="8237112"/>
          <a:ext cx="778099" cy="730067"/>
        </a:xfrm>
        <a:prstGeom prst="rect">
          <a:avLst/>
        </a:prstGeom>
      </xdr:spPr>
    </xdr:pic>
    <xdr:clientData/>
  </xdr:twoCellAnchor>
  <xdr:twoCellAnchor editAs="oneCell">
    <xdr:from>
      <xdr:col>0</xdr:col>
      <xdr:colOff>6573592</xdr:colOff>
      <xdr:row>32</xdr:row>
      <xdr:rowOff>13416</xdr:rowOff>
    </xdr:from>
    <xdr:to>
      <xdr:col>0</xdr:col>
      <xdr:colOff>7244367</xdr:colOff>
      <xdr:row>32</xdr:row>
      <xdr:rowOff>651066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573592" y="9015212"/>
          <a:ext cx="670775" cy="637650"/>
        </a:xfrm>
        <a:prstGeom prst="rect">
          <a:avLst/>
        </a:prstGeom>
      </xdr:spPr>
    </xdr:pic>
    <xdr:clientData/>
  </xdr:twoCellAnchor>
  <xdr:twoCellAnchor editAs="oneCell">
    <xdr:from>
      <xdr:col>0</xdr:col>
      <xdr:colOff>7338275</xdr:colOff>
      <xdr:row>33</xdr:row>
      <xdr:rowOff>20798</xdr:rowOff>
    </xdr:from>
    <xdr:to>
      <xdr:col>0</xdr:col>
      <xdr:colOff>7982217</xdr:colOff>
      <xdr:row>33</xdr:row>
      <xdr:rowOff>681465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7338275" y="9720199"/>
          <a:ext cx="643942" cy="660667"/>
        </a:xfrm>
        <a:prstGeom prst="rect">
          <a:avLst/>
        </a:prstGeom>
      </xdr:spPr>
    </xdr:pic>
    <xdr:clientData/>
  </xdr:twoCellAnchor>
  <xdr:twoCellAnchor editAs="oneCell">
    <xdr:from>
      <xdr:col>0</xdr:col>
      <xdr:colOff>6654083</xdr:colOff>
      <xdr:row>34</xdr:row>
      <xdr:rowOff>49297</xdr:rowOff>
    </xdr:from>
    <xdr:to>
      <xdr:col>0</xdr:col>
      <xdr:colOff>7324858</xdr:colOff>
      <xdr:row>34</xdr:row>
      <xdr:rowOff>679172</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a:stretch>
          <a:fillRect/>
        </a:stretch>
      </xdr:blipFill>
      <xdr:spPr>
        <a:xfrm>
          <a:off x="6654083" y="10446304"/>
          <a:ext cx="670775" cy="629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2280635</xdr:colOff>
      <xdr:row>0</xdr:row>
      <xdr:rowOff>134155</xdr:rowOff>
    </xdr:from>
    <xdr:to>
      <xdr:col>4</xdr:col>
      <xdr:colOff>2990572</xdr:colOff>
      <xdr:row>2</xdr:row>
      <xdr:rowOff>33923</xdr:rowOff>
    </xdr:to>
    <xdr:sp macro="" textlink="">
      <xdr:nvSpPr>
        <xdr:cNvPr id="2" name="Rectangle 1">
          <a:extLst>
            <a:ext uri="{FF2B5EF4-FFF2-40B4-BE49-F238E27FC236}">
              <a16:creationId xmlns:a16="http://schemas.microsoft.com/office/drawing/2014/main" id="{00000000-0008-0000-0300-000002000000}"/>
            </a:ext>
          </a:extLst>
        </xdr:cNvPr>
        <xdr:cNvSpPr>
          <a:spLocks noChangeAspect="1"/>
        </xdr:cNvSpPr>
      </xdr:nvSpPr>
      <xdr:spPr>
        <a:xfrm>
          <a:off x="16608381" y="134155"/>
          <a:ext cx="709937" cy="49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1385455</xdr:colOff>
      <xdr:row>0</xdr:row>
      <xdr:rowOff>0</xdr:rowOff>
    </xdr:from>
    <xdr:to>
      <xdr:col>12</xdr:col>
      <xdr:colOff>2095392</xdr:colOff>
      <xdr:row>1</xdr:row>
      <xdr:rowOff>74414</xdr:rowOff>
    </xdr:to>
    <xdr:sp macro="" textlink="">
      <xdr:nvSpPr>
        <xdr:cNvPr id="4" name="Rectangle 3">
          <a:extLst>
            <a:ext uri="{FF2B5EF4-FFF2-40B4-BE49-F238E27FC236}">
              <a16:creationId xmlns:a16="http://schemas.microsoft.com/office/drawing/2014/main" id="{00000000-0008-0000-0400-000004000000}"/>
            </a:ext>
          </a:extLst>
        </xdr:cNvPr>
        <xdr:cNvSpPr>
          <a:spLocks noChangeAspect="1"/>
        </xdr:cNvSpPr>
      </xdr:nvSpPr>
      <xdr:spPr>
        <a:xfrm>
          <a:off x="23812500" y="0"/>
          <a:ext cx="709937" cy="49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2714625</xdr:colOff>
      <xdr:row>0</xdr:row>
      <xdr:rowOff>137990</xdr:rowOff>
    </xdr:from>
    <xdr:to>
      <xdr:col>3</xdr:col>
      <xdr:colOff>3167354</xdr:colOff>
      <xdr:row>1</xdr:row>
      <xdr:rowOff>437171</xdr:rowOff>
    </xdr:to>
    <xdr:sp macro="" textlink="">
      <xdr:nvSpPr>
        <xdr:cNvPr id="5" name="Rectangle 4">
          <a:extLst>
            <a:ext uri="{FF2B5EF4-FFF2-40B4-BE49-F238E27FC236}">
              <a16:creationId xmlns:a16="http://schemas.microsoft.com/office/drawing/2014/main" id="{00000000-0008-0000-0500-000005000000}"/>
            </a:ext>
          </a:extLst>
        </xdr:cNvPr>
        <xdr:cNvSpPr>
          <a:spLocks noChangeAspect="1"/>
        </xdr:cNvSpPr>
      </xdr:nvSpPr>
      <xdr:spPr>
        <a:xfrm>
          <a:off x="19161125" y="137990"/>
          <a:ext cx="452729" cy="457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5</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7</xdr:col>
      <xdr:colOff>1155988</xdr:colOff>
      <xdr:row>0</xdr:row>
      <xdr:rowOff>12370</xdr:rowOff>
    </xdr:from>
    <xdr:to>
      <xdr:col>7</xdr:col>
      <xdr:colOff>1155988</xdr:colOff>
      <xdr:row>0</xdr:row>
      <xdr:rowOff>470301</xdr:rowOff>
    </xdr:to>
    <xdr:sp macro="" textlink="">
      <xdr:nvSpPr>
        <xdr:cNvPr id="3" name="Rectangle 2">
          <a:extLst>
            <a:ext uri="{FF2B5EF4-FFF2-40B4-BE49-F238E27FC236}">
              <a16:creationId xmlns:a16="http://schemas.microsoft.com/office/drawing/2014/main" id="{00000000-0008-0000-0600-000003000000}"/>
            </a:ext>
          </a:extLst>
        </xdr:cNvPr>
        <xdr:cNvSpPr>
          <a:spLocks noChangeAspect="1"/>
        </xdr:cNvSpPr>
      </xdr:nvSpPr>
      <xdr:spPr>
        <a:xfrm>
          <a:off x="16584880" y="12370"/>
          <a:ext cx="533400" cy="457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5</a:t>
          </a:r>
        </a:p>
      </xdr:txBody>
    </xdr:sp>
    <xdr:clientData/>
  </xdr:twoCellAnchor>
  <xdr:twoCellAnchor editAs="absolute">
    <xdr:from>
      <xdr:col>7</xdr:col>
      <xdr:colOff>1311234</xdr:colOff>
      <xdr:row>0</xdr:row>
      <xdr:rowOff>0</xdr:rowOff>
    </xdr:from>
    <xdr:to>
      <xdr:col>7</xdr:col>
      <xdr:colOff>1626897</xdr:colOff>
      <xdr:row>0</xdr:row>
      <xdr:rowOff>490050</xdr:rowOff>
    </xdr:to>
    <xdr:sp macro="" textlink="">
      <xdr:nvSpPr>
        <xdr:cNvPr id="4" name="Rectangle 3">
          <a:extLst>
            <a:ext uri="{FF2B5EF4-FFF2-40B4-BE49-F238E27FC236}">
              <a16:creationId xmlns:a16="http://schemas.microsoft.com/office/drawing/2014/main" id="{00000000-0008-0000-0600-000004000000}"/>
            </a:ext>
          </a:extLst>
        </xdr:cNvPr>
        <xdr:cNvSpPr>
          <a:spLocks noChangeAspect="1"/>
        </xdr:cNvSpPr>
      </xdr:nvSpPr>
      <xdr:spPr>
        <a:xfrm>
          <a:off x="16254351" y="0"/>
          <a:ext cx="315663" cy="49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0</xdr:colOff>
      <xdr:row>2</xdr:row>
      <xdr:rowOff>171048</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0" y="9525"/>
          <a:ext cx="867833" cy="695325"/>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7</a:t>
          </a:r>
        </a:p>
      </xdr:txBody>
    </xdr:sp>
    <xdr:clientData/>
  </xdr:twoCellAnchor>
  <xdr:twoCellAnchor editAs="absolute">
    <xdr:from>
      <xdr:col>9</xdr:col>
      <xdr:colOff>407570</xdr:colOff>
      <xdr:row>0</xdr:row>
      <xdr:rowOff>0</xdr:rowOff>
    </xdr:from>
    <xdr:to>
      <xdr:col>9</xdr:col>
      <xdr:colOff>1043078</xdr:colOff>
      <xdr:row>1</xdr:row>
      <xdr:rowOff>19781</xdr:rowOff>
    </xdr:to>
    <xdr:sp macro="" textlink="">
      <xdr:nvSpPr>
        <xdr:cNvPr id="5" name="Rectangle 4">
          <a:extLst>
            <a:ext uri="{FF2B5EF4-FFF2-40B4-BE49-F238E27FC236}">
              <a16:creationId xmlns:a16="http://schemas.microsoft.com/office/drawing/2014/main" id="{00000000-0008-0000-0700-000005000000}"/>
            </a:ext>
          </a:extLst>
        </xdr:cNvPr>
        <xdr:cNvSpPr>
          <a:spLocks noChangeAspect="1"/>
        </xdr:cNvSpPr>
      </xdr:nvSpPr>
      <xdr:spPr>
        <a:xfrm>
          <a:off x="24788497" y="0"/>
          <a:ext cx="635508" cy="465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7</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57150</xdr:colOff>
      <xdr:row>2</xdr:row>
      <xdr:rowOff>0</xdr:rowOff>
    </xdr:from>
    <xdr:to>
      <xdr:col>3</xdr:col>
      <xdr:colOff>57150</xdr:colOff>
      <xdr:row>2</xdr:row>
      <xdr:rowOff>257175</xdr:rowOff>
    </xdr:to>
    <xdr:pic>
      <xdr:nvPicPr>
        <xdr:cNvPr id="2" name="Picture 1" descr="http://gmeconfigurator.com/res/opel/img/tirelabel/tirelabel_noisegroup2.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186690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4" name="Picture 3" descr="http://gmeconfigurator.com/res/opel/img/tirelabel/tirelabel_noisegroup2.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5" name="Picture 4" descr="http://gmeconfigurator.com/res/opel/img/tirelabel/tirelabel_noisegroup1.png">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10125"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6" name="Picture 5" descr="http://gmeconfigurator.com/res/opel/img/tirelabel/tirelabel_noisegroup1.png">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419600" y="2609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2</xdr:row>
      <xdr:rowOff>47625</xdr:rowOff>
    </xdr:from>
    <xdr:to>
      <xdr:col>3</xdr:col>
      <xdr:colOff>47625</xdr:colOff>
      <xdr:row>2</xdr:row>
      <xdr:rowOff>304800</xdr:rowOff>
    </xdr:to>
    <xdr:pic>
      <xdr:nvPicPr>
        <xdr:cNvPr id="7" name="Picture 6" descr="http://gmeconfigurator.com/res/opel/img/tirelabel/tirelabel_noisegroup2.png">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000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5</xdr:row>
      <xdr:rowOff>0</xdr:rowOff>
    </xdr:from>
    <xdr:to>
      <xdr:col>3</xdr:col>
      <xdr:colOff>47625</xdr:colOff>
      <xdr:row>5</xdr:row>
      <xdr:rowOff>257175</xdr:rowOff>
    </xdr:to>
    <xdr:pic>
      <xdr:nvPicPr>
        <xdr:cNvPr id="8" name="Picture 7" descr="http://gmeconfigurator.com/res/opel/img/tirelabel/tirelabel_noisegroup2.png">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438150</xdr:colOff>
      <xdr:row>5</xdr:row>
      <xdr:rowOff>0</xdr:rowOff>
    </xdr:from>
    <xdr:to>
      <xdr:col>3</xdr:col>
      <xdr:colOff>438150</xdr:colOff>
      <xdr:row>5</xdr:row>
      <xdr:rowOff>257175</xdr:rowOff>
    </xdr:to>
    <xdr:pic>
      <xdr:nvPicPr>
        <xdr:cNvPr id="9" name="Picture 8" descr="http://gmeconfigurator.com/res/opel/img/tirelabel/tirelabel_noisegroup1.pn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00600"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5</xdr:row>
      <xdr:rowOff>0</xdr:rowOff>
    </xdr:from>
    <xdr:to>
      <xdr:col>3</xdr:col>
      <xdr:colOff>47625</xdr:colOff>
      <xdr:row>5</xdr:row>
      <xdr:rowOff>257175</xdr:rowOff>
    </xdr:to>
    <xdr:pic>
      <xdr:nvPicPr>
        <xdr:cNvPr id="10" name="Picture 9" descr="http://gmeconfigurator.com/res/opel/img/tirelabel/tirelabel_noisegroup2.png">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762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5</xdr:row>
      <xdr:rowOff>0</xdr:rowOff>
    </xdr:from>
    <xdr:to>
      <xdr:col>3</xdr:col>
      <xdr:colOff>38100</xdr:colOff>
      <xdr:row>5</xdr:row>
      <xdr:rowOff>257175</xdr:rowOff>
    </xdr:to>
    <xdr:pic>
      <xdr:nvPicPr>
        <xdr:cNvPr id="11" name="Picture 10" descr="http://gmeconfigurator.com/res/opel/img/tirelabel/tirelabel_noisegroup2.png">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00550" y="4143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9525</xdr:rowOff>
    </xdr:from>
    <xdr:to>
      <xdr:col>0</xdr:col>
      <xdr:colOff>0</xdr:colOff>
      <xdr:row>1</xdr:row>
      <xdr:rowOff>200026</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2" y="9525"/>
          <a:ext cx="609599" cy="180976"/>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6</a:t>
          </a:r>
        </a:p>
      </xdr:txBody>
    </xdr:sp>
    <xdr:clientData/>
  </xdr:twoCellAnchor>
  <xdr:twoCellAnchor editAs="oneCell">
    <xdr:from>
      <xdr:col>0</xdr:col>
      <xdr:colOff>0</xdr:colOff>
      <xdr:row>0</xdr:row>
      <xdr:rowOff>9524</xdr:rowOff>
    </xdr:from>
    <xdr:to>
      <xdr:col>0</xdr:col>
      <xdr:colOff>0</xdr:colOff>
      <xdr:row>2</xdr:row>
      <xdr:rowOff>71967</xdr:rowOff>
    </xdr:to>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0" y="9524"/>
          <a:ext cx="745672" cy="609601"/>
        </a:xfrm>
        <a:prstGeom prst="rect">
          <a:avLst/>
        </a:prstGeom>
        <a:solidFill>
          <a:srgbClr val="777777"/>
        </a:solidFill>
        <a:ln w="9525">
          <a:noFill/>
          <a:miter lim="800000"/>
          <a:headEnd/>
          <a:tailEnd/>
        </a:ln>
      </xdr:spPr>
      <xdr:txBody>
        <a:bodyPr vertOverflow="clip" wrap="square" lIns="91440" tIns="91440" rIns="91440" bIns="0" anchor="ctr" anchorCtr="0" upright="1"/>
        <a:lstStyle/>
        <a:p>
          <a:pPr algn="ctr" rtl="0">
            <a:defRPr sz="1000"/>
          </a:pPr>
          <a:r>
            <a:rPr lang="en-US" sz="3000" b="1" i="0" strike="noStrike">
              <a:solidFill>
                <a:srgbClr val="FFFFFF"/>
              </a:solidFill>
              <a:latin typeface="Opel Sans"/>
            </a:rPr>
            <a:t>8</a:t>
          </a:r>
        </a:p>
      </xdr:txBody>
    </xdr:sp>
    <xdr:clientData/>
  </xdr:twoCellAnchor>
  <xdr:oneCellAnchor>
    <xdr:from>
      <xdr:col>3</xdr:col>
      <xdr:colOff>57150</xdr:colOff>
      <xdr:row>4</xdr:row>
      <xdr:rowOff>0</xdr:rowOff>
    </xdr:from>
    <xdr:ext cx="0" cy="257175"/>
    <xdr:pic>
      <xdr:nvPicPr>
        <xdr:cNvPr id="18" name="Picture 17" descr="http://gmeconfigurator.com/res/opel/img/tirelabel/tirelabel_noisegroup2.png">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4</xdr:row>
      <xdr:rowOff>0</xdr:rowOff>
    </xdr:from>
    <xdr:ext cx="0" cy="257175"/>
    <xdr:pic>
      <xdr:nvPicPr>
        <xdr:cNvPr id="22" name="Picture 21" descr="http://gmeconfigurator.com/res/opel/img/tirelabel/tirelabel_noisegroup1.png">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4</xdr:row>
      <xdr:rowOff>0</xdr:rowOff>
    </xdr:from>
    <xdr:ext cx="0" cy="257175"/>
    <xdr:pic>
      <xdr:nvPicPr>
        <xdr:cNvPr id="24" name="Picture 23" descr="http://gmeconfigurator.com/res/opel/img/tirelabel/tirelabel_noisegroup2.png">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4</xdr:row>
      <xdr:rowOff>0</xdr:rowOff>
    </xdr:from>
    <xdr:ext cx="0" cy="257175"/>
    <xdr:pic>
      <xdr:nvPicPr>
        <xdr:cNvPr id="25" name="Picture 24" descr="http://gmeconfigurator.com/res/opel/img/tirelabel/tirelabel_noisegroup1.png">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4</xdr:row>
      <xdr:rowOff>0</xdr:rowOff>
    </xdr:from>
    <xdr:ext cx="0" cy="257175"/>
    <xdr:pic>
      <xdr:nvPicPr>
        <xdr:cNvPr id="26" name="Picture 25" descr="http://gmeconfigurator.com/res/opel/img/tirelabel/tirelabel_noisegroup1.png">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47625</xdr:colOff>
      <xdr:row>4</xdr:row>
      <xdr:rowOff>47625</xdr:rowOff>
    </xdr:from>
    <xdr:ext cx="0" cy="257175"/>
    <xdr:pic>
      <xdr:nvPicPr>
        <xdr:cNvPr id="27" name="Picture 26" descr="http://gmeconfigurator.com/res/opel/img/tirelabel/tirelabel_noisegroup2.png">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62625" y="1095375"/>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absolute">
    <xdr:from>
      <xdr:col>4</xdr:col>
      <xdr:colOff>601461</xdr:colOff>
      <xdr:row>0</xdr:row>
      <xdr:rowOff>0</xdr:rowOff>
    </xdr:from>
    <xdr:to>
      <xdr:col>4</xdr:col>
      <xdr:colOff>1071188</xdr:colOff>
      <xdr:row>1</xdr:row>
      <xdr:rowOff>24014</xdr:rowOff>
    </xdr:to>
    <xdr:sp macro="" textlink="">
      <xdr:nvSpPr>
        <xdr:cNvPr id="28" name="Rectangle 27">
          <a:extLst>
            <a:ext uri="{FF2B5EF4-FFF2-40B4-BE49-F238E27FC236}">
              <a16:creationId xmlns:a16="http://schemas.microsoft.com/office/drawing/2014/main" id="{00000000-0008-0000-0800-00001C000000}"/>
            </a:ext>
          </a:extLst>
        </xdr:cNvPr>
        <xdr:cNvSpPr>
          <a:spLocks noChangeAspect="1"/>
        </xdr:cNvSpPr>
      </xdr:nvSpPr>
      <xdr:spPr>
        <a:xfrm flipH="1">
          <a:off x="8493604" y="0"/>
          <a:ext cx="469727" cy="456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1">
              <a:solidFill>
                <a:schemeClr val="tx1"/>
              </a:solidFill>
              <a:latin typeface="Opel Sans Condensed" panose="020B0503030403020304" pitchFamily="34" charset="0"/>
            </a:rPr>
            <a:t>8</a:t>
          </a:r>
        </a:p>
      </xdr:txBody>
    </xdr:sp>
    <xdr:clientData/>
  </xdr:twoCellAnchor>
  <xdr:oneCellAnchor>
    <xdr:from>
      <xdr:col>3</xdr:col>
      <xdr:colOff>57150</xdr:colOff>
      <xdr:row>3</xdr:row>
      <xdr:rowOff>0</xdr:rowOff>
    </xdr:from>
    <xdr:ext cx="0" cy="257175"/>
    <xdr:pic>
      <xdr:nvPicPr>
        <xdr:cNvPr id="21" name="Picture 20" descr="http://gmeconfigurator.com/res/opel/img/tirelabel/tirelabel_noisegroup2.png">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687540" y="1855519"/>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23" name="Picture 22" descr="http://gmeconfigurator.com/res/opel/img/tirelabel/tirelabel_noisegroup1.png">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7078065" y="1855519"/>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30" name="Picture 29" descr="http://gmeconfigurator.com/res/opel/img/tirelabel/tirelabel_noisegroup2.png">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687540" y="1855519"/>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31" name="Picture 30" descr="http://gmeconfigurator.com/res/opel/img/tirelabel/tirelabel_noisegroup1.png">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7078065" y="1855519"/>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32" name="Picture 31" descr="http://gmeconfigurator.com/res/opel/img/tirelabel/tirelabel_noisegroup1.png">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687540" y="1855519"/>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47625</xdr:colOff>
      <xdr:row>3</xdr:row>
      <xdr:rowOff>47625</xdr:rowOff>
    </xdr:from>
    <xdr:ext cx="0" cy="257175"/>
    <xdr:pic>
      <xdr:nvPicPr>
        <xdr:cNvPr id="33" name="Picture 32" descr="http://gmeconfigurator.com/res/opel/img/tirelabel/tirelabel_noisegroup2.png">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678015" y="1903144"/>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371104</xdr:colOff>
      <xdr:row>2</xdr:row>
      <xdr:rowOff>86591</xdr:rowOff>
    </xdr:from>
    <xdr:to>
      <xdr:col>4</xdr:col>
      <xdr:colOff>752104</xdr:colOff>
      <xdr:row>2</xdr:row>
      <xdr:rowOff>343766</xdr:rowOff>
    </xdr:to>
    <xdr:pic>
      <xdr:nvPicPr>
        <xdr:cNvPr id="34" name="Picture 33" descr="http://gmeconfigurator.com/res/opel/img/tirelabel/tirelabel_noisegroup2.png">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8263247" y="1076201"/>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383474</xdr:colOff>
      <xdr:row>3</xdr:row>
      <xdr:rowOff>123701</xdr:rowOff>
    </xdr:from>
    <xdr:to>
      <xdr:col>4</xdr:col>
      <xdr:colOff>764474</xdr:colOff>
      <xdr:row>3</xdr:row>
      <xdr:rowOff>380876</xdr:rowOff>
    </xdr:to>
    <xdr:pic>
      <xdr:nvPicPr>
        <xdr:cNvPr id="36" name="Picture 35" descr="http://gmeconfigurator.com/res/opel/img/tirelabel/tirelabel_noisegroup2.png">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8275617" y="1546266"/>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395845</xdr:colOff>
      <xdr:row>4</xdr:row>
      <xdr:rowOff>111331</xdr:rowOff>
    </xdr:from>
    <xdr:to>
      <xdr:col>4</xdr:col>
      <xdr:colOff>776845</xdr:colOff>
      <xdr:row>4</xdr:row>
      <xdr:rowOff>368506</xdr:rowOff>
    </xdr:to>
    <xdr:pic>
      <xdr:nvPicPr>
        <xdr:cNvPr id="37" name="Picture 36" descr="http://gmeconfigurator.com/res/opel/img/tirelabel/tirelabel_noisegroup2.png">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8287988" y="1966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5"/>
  <sheetViews>
    <sheetView zoomScale="75" zoomScaleNormal="75" zoomScaleSheetLayoutView="75" workbookViewId="0">
      <selection sqref="A1:G1"/>
    </sheetView>
  </sheetViews>
  <sheetFormatPr defaultColWidth="0" defaultRowHeight="12.75"/>
  <cols>
    <col min="1" max="1" width="4.75" style="4" bestFit="1" customWidth="1"/>
    <col min="2" max="2" width="40.25" style="4" customWidth="1"/>
    <col min="3" max="4" width="26.125" style="4" customWidth="1"/>
    <col min="5" max="5" width="20.625" style="4" customWidth="1"/>
    <col min="6" max="6" width="18.5" style="4" customWidth="1"/>
    <col min="7" max="7" width="18.625" style="3" customWidth="1"/>
    <col min="8" max="17" width="0" style="4" hidden="1" customWidth="1"/>
    <col min="18" max="16384" width="5.75" style="4" hidden="1"/>
  </cols>
  <sheetData>
    <row r="1" spans="1:15" s="14" customFormat="1" ht="34.5" customHeight="1">
      <c r="A1" s="236" t="s">
        <v>70</v>
      </c>
      <c r="B1" s="237"/>
      <c r="C1" s="237"/>
      <c r="D1" s="237"/>
      <c r="E1" s="237"/>
      <c r="F1" s="237"/>
      <c r="G1" s="237"/>
    </row>
    <row r="2" spans="1:15" s="14" customFormat="1" ht="20.25">
      <c r="A2" s="15"/>
      <c r="B2" s="16"/>
      <c r="C2" s="16"/>
      <c r="D2" s="16"/>
      <c r="E2" s="16"/>
      <c r="F2" s="16"/>
      <c r="G2" s="16"/>
    </row>
    <row r="3" spans="1:15" s="14" customFormat="1" ht="22.5" customHeight="1">
      <c r="A3" s="17"/>
      <c r="B3" s="18" t="s">
        <v>39</v>
      </c>
      <c r="C3" s="18" t="s">
        <v>26</v>
      </c>
      <c r="D3" s="18" t="s">
        <v>61</v>
      </c>
      <c r="E3" s="18" t="s">
        <v>62</v>
      </c>
      <c r="F3" s="18" t="s">
        <v>77</v>
      </c>
      <c r="G3" s="18" t="s">
        <v>78</v>
      </c>
    </row>
    <row r="4" spans="1:15" s="14" customFormat="1" ht="39.75" customHeight="1">
      <c r="A4" s="244" t="s">
        <v>40</v>
      </c>
      <c r="B4" s="64" t="s">
        <v>79</v>
      </c>
      <c r="C4" s="19" t="s">
        <v>37</v>
      </c>
      <c r="D4" s="20">
        <f>'Ανάλυση Τιμών Μοντέλων'!E5</f>
        <v>17999.5</v>
      </c>
      <c r="E4" s="20" t="s">
        <v>0</v>
      </c>
      <c r="F4" s="20" t="s">
        <v>0</v>
      </c>
      <c r="G4" s="20" t="s">
        <v>0</v>
      </c>
    </row>
    <row r="5" spans="1:15" s="14" customFormat="1" ht="64.5" customHeight="1">
      <c r="A5" s="244"/>
      <c r="B5" s="245" t="s">
        <v>80</v>
      </c>
      <c r="C5" s="19" t="s">
        <v>37</v>
      </c>
      <c r="D5" s="20" t="s">
        <v>0</v>
      </c>
      <c r="E5" s="20">
        <f>'Ανάλυση Τιμών Μοντέλων'!E7</f>
        <v>20500</v>
      </c>
      <c r="F5" s="20">
        <f>'Ανάλυση Τιμών Μοντέλων'!E10</f>
        <v>21500</v>
      </c>
      <c r="G5" s="20">
        <f>'Ανάλυση Τιμών Μοντέλων'!E13</f>
        <v>23500.47</v>
      </c>
    </row>
    <row r="6" spans="1:15" s="14" customFormat="1" ht="33.75" customHeight="1">
      <c r="A6" s="244"/>
      <c r="B6" s="246"/>
      <c r="C6" s="19" t="s">
        <v>81</v>
      </c>
      <c r="D6" s="20" t="s">
        <v>0</v>
      </c>
      <c r="E6" s="20">
        <f>'Ανάλυση Τιμών Μοντέλων'!E8</f>
        <v>22999.79</v>
      </c>
      <c r="F6" s="20">
        <f>'Ανάλυση Τιμών Μοντέλων'!E11</f>
        <v>23999.61</v>
      </c>
      <c r="G6" s="20">
        <f>'Ανάλυση Τιμών Μοντέλων'!E14</f>
        <v>25999.71</v>
      </c>
    </row>
    <row r="7" spans="1:15" s="14" customFormat="1" ht="20.25">
      <c r="A7" s="23"/>
      <c r="B7" s="21"/>
      <c r="C7" s="22"/>
      <c r="D7" s="22"/>
      <c r="E7" s="22"/>
      <c r="F7" s="22"/>
      <c r="G7" s="22"/>
    </row>
    <row r="8" spans="1:15" s="14" customFormat="1" ht="82.5" customHeight="1">
      <c r="A8" s="144" t="s">
        <v>43</v>
      </c>
      <c r="B8" s="64" t="s">
        <v>82</v>
      </c>
      <c r="C8" s="19" t="s">
        <v>37</v>
      </c>
      <c r="D8" s="20">
        <f>'Ανάλυση Τιμών Μοντέλων'!E6</f>
        <v>20000</v>
      </c>
      <c r="E8" s="20">
        <f>'Ανάλυση Τιμών Μοντέλων'!E9</f>
        <v>22000</v>
      </c>
      <c r="F8" s="20">
        <f>'Ανάλυση Τιμών Μοντέλων'!E12</f>
        <v>22999.79</v>
      </c>
      <c r="G8" s="20">
        <f>'Ανάλυση Τιμών Μοντέλων'!E15</f>
        <v>24999.89</v>
      </c>
    </row>
    <row r="9" spans="1:15" ht="42.75" customHeight="1">
      <c r="A9" s="240"/>
      <c r="B9" s="241"/>
      <c r="C9" s="241"/>
      <c r="D9" s="241"/>
      <c r="E9" s="241"/>
      <c r="F9" s="241"/>
      <c r="G9" s="242"/>
    </row>
    <row r="10" spans="1:15" ht="150.75" customHeight="1">
      <c r="A10" s="243" t="s">
        <v>52</v>
      </c>
      <c r="B10" s="243"/>
      <c r="C10" s="243"/>
      <c r="D10" s="243"/>
      <c r="E10" s="243"/>
      <c r="F10" s="243"/>
      <c r="G10" s="243"/>
    </row>
    <row r="11" spans="1:15" ht="32.25" customHeight="1">
      <c r="A11" s="239" t="s">
        <v>51</v>
      </c>
      <c r="B11" s="239"/>
      <c r="C11" s="239"/>
      <c r="D11" s="239"/>
      <c r="E11" s="239"/>
      <c r="F11" s="239"/>
      <c r="G11" s="239"/>
      <c r="H11" s="10"/>
      <c r="I11" s="10"/>
      <c r="J11" s="10"/>
      <c r="K11" s="10"/>
      <c r="L11" s="10"/>
      <c r="M11" s="10"/>
      <c r="N11" s="10"/>
      <c r="O11" s="10"/>
    </row>
    <row r="12" spans="1:15" ht="15">
      <c r="A12" s="238"/>
      <c r="B12" s="238"/>
      <c r="C12" s="238"/>
      <c r="D12" s="238"/>
      <c r="E12" s="238"/>
      <c r="F12" s="238"/>
      <c r="G12" s="238"/>
    </row>
    <row r="13" spans="1:15">
      <c r="G13" s="4"/>
    </row>
    <row r="14" spans="1:15">
      <c r="G14" s="4"/>
    </row>
    <row r="15" spans="1:15">
      <c r="G15" s="4"/>
    </row>
    <row r="16" spans="1:15">
      <c r="G16" s="4"/>
    </row>
    <row r="17" spans="7:7">
      <c r="G17" s="4"/>
    </row>
    <row r="18" spans="7:7">
      <c r="G18" s="4"/>
    </row>
    <row r="19" spans="7:7">
      <c r="G19" s="4"/>
    </row>
    <row r="20" spans="7:7">
      <c r="G20" s="4"/>
    </row>
    <row r="21" spans="7:7">
      <c r="G21" s="4"/>
    </row>
    <row r="22" spans="7:7">
      <c r="G22" s="4"/>
    </row>
    <row r="23" spans="7:7">
      <c r="G23" s="4"/>
    </row>
    <row r="24" spans="7:7">
      <c r="G24" s="4"/>
    </row>
    <row r="25" spans="7:7">
      <c r="G25" s="4"/>
    </row>
  </sheetData>
  <sheetProtection formatCells="0" formatColumns="0" formatRows="0" insertColumns="0" insertRows="0" insertHyperlinks="0" deleteColumns="0" deleteRows="0" sort="0" autoFilter="0" pivotTables="0"/>
  <mergeCells count="7">
    <mergeCell ref="A1:G1"/>
    <mergeCell ref="A12:G12"/>
    <mergeCell ref="A11:G11"/>
    <mergeCell ref="A9:G9"/>
    <mergeCell ref="A10:G10"/>
    <mergeCell ref="A4:A6"/>
    <mergeCell ref="B5:B6"/>
  </mergeCells>
  <phoneticPr fontId="0"/>
  <printOptions horizontalCentered="1"/>
  <pageMargins left="0.39370078740157483" right="0.39370078740157483" top="0.59055118110236227" bottom="0.39370078740157483" header="0.23622047244094491" footer="0.27559055118110237"/>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applyStyles="1" summaryRight="0"/>
  </sheetPr>
  <dimension ref="A1:H429"/>
  <sheetViews>
    <sheetView view="pageBreakPreview" zoomScale="71" zoomScaleNormal="60" zoomScaleSheetLayoutView="71" workbookViewId="0"/>
  </sheetViews>
  <sheetFormatPr defaultColWidth="0" defaultRowHeight="18" zeroHeight="1"/>
  <cols>
    <col min="1" max="1" width="105.875" style="70" customWidth="1"/>
    <col min="2" max="2" width="14.875" style="80" customWidth="1"/>
    <col min="3" max="3" width="24.25" style="80" customWidth="1"/>
    <col min="4" max="4" width="23.625" style="84" customWidth="1"/>
    <col min="5" max="5" width="22.25" style="84" customWidth="1"/>
    <col min="6" max="6" width="26.125" style="84" customWidth="1"/>
    <col min="7" max="8" width="39.25" style="70" hidden="1" customWidth="1"/>
    <col min="9" max="16384" width="25.625" style="70" hidden="1"/>
  </cols>
  <sheetData>
    <row r="1" spans="1:6" s="136" customFormat="1" ht="30.75" customHeight="1">
      <c r="A1" s="135" t="s">
        <v>71</v>
      </c>
      <c r="B1" s="67" t="s">
        <v>8</v>
      </c>
      <c r="C1" s="66" t="str">
        <f>Εκδόσεις!D3</f>
        <v>Edition</v>
      </c>
      <c r="D1" s="66" t="str">
        <f>Εκδόσεις!E3</f>
        <v>Elegance</v>
      </c>
      <c r="E1" s="66" t="str">
        <f>Εκδόσεις!F3</f>
        <v>GS Line</v>
      </c>
      <c r="F1" s="66" t="str">
        <f>Εκδόσεις!G3</f>
        <v>Ultimate</v>
      </c>
    </row>
    <row r="2" spans="1:6" ht="20.25">
      <c r="A2" s="67" t="s">
        <v>4</v>
      </c>
      <c r="B2" s="137"/>
      <c r="C2" s="137"/>
      <c r="D2" s="142"/>
      <c r="E2" s="142"/>
      <c r="F2" s="142"/>
    </row>
    <row r="3" spans="1:6" s="73" customFormat="1">
      <c r="A3" s="71" t="s">
        <v>169</v>
      </c>
      <c r="B3" s="72" t="s">
        <v>122</v>
      </c>
      <c r="C3" s="140" t="s">
        <v>2</v>
      </c>
      <c r="D3" s="140" t="s">
        <v>0</v>
      </c>
      <c r="E3" s="140" t="s">
        <v>0</v>
      </c>
      <c r="F3" s="140" t="s">
        <v>0</v>
      </c>
    </row>
    <row r="4" spans="1:6" s="73" customFormat="1">
      <c r="A4" s="71" t="s">
        <v>170</v>
      </c>
      <c r="B4" s="72" t="s">
        <v>123</v>
      </c>
      <c r="C4" s="140" t="s">
        <v>0</v>
      </c>
      <c r="D4" s="140" t="s">
        <v>2</v>
      </c>
      <c r="E4" s="140" t="s">
        <v>0</v>
      </c>
      <c r="F4" s="140" t="s">
        <v>0</v>
      </c>
    </row>
    <row r="5" spans="1:6" s="73" customFormat="1">
      <c r="A5" s="71" t="s">
        <v>314</v>
      </c>
      <c r="B5" s="72" t="s">
        <v>124</v>
      </c>
      <c r="C5" s="141" t="s">
        <v>0</v>
      </c>
      <c r="D5" s="141">
        <f>'Ανάλυση Τιμών Προαιρ. εξοπλ.'!C5</f>
        <v>699.6</v>
      </c>
      <c r="E5" s="140" t="s">
        <v>0</v>
      </c>
      <c r="F5" s="141">
        <f>'Ανάλυση Τιμών Προαιρ. εξοπλ.'!C6</f>
        <v>299.99999999999966</v>
      </c>
    </row>
    <row r="6" spans="1:6" s="73" customFormat="1">
      <c r="A6" s="71" t="s">
        <v>199</v>
      </c>
      <c r="B6" s="72" t="s">
        <v>125</v>
      </c>
      <c r="C6" s="141" t="s">
        <v>0</v>
      </c>
      <c r="D6" s="141" t="s">
        <v>0</v>
      </c>
      <c r="E6" s="140" t="s">
        <v>2</v>
      </c>
      <c r="F6" s="140" t="s">
        <v>0</v>
      </c>
    </row>
    <row r="7" spans="1:6" s="73" customFormat="1">
      <c r="A7" s="71" t="s">
        <v>315</v>
      </c>
      <c r="B7" s="72" t="s">
        <v>126</v>
      </c>
      <c r="C7" s="141" t="s">
        <v>0</v>
      </c>
      <c r="D7" s="141" t="s">
        <v>0</v>
      </c>
      <c r="E7" s="141" t="s">
        <v>0</v>
      </c>
      <c r="F7" s="141" t="s">
        <v>2</v>
      </c>
    </row>
    <row r="8" spans="1:6" s="73" customFormat="1">
      <c r="A8" s="71" t="s">
        <v>171</v>
      </c>
      <c r="B8" s="72" t="s">
        <v>127</v>
      </c>
      <c r="C8" s="140" t="s">
        <v>0</v>
      </c>
      <c r="D8" s="140" t="s">
        <v>0</v>
      </c>
      <c r="E8" s="140" t="s">
        <v>2</v>
      </c>
      <c r="F8" s="140" t="s">
        <v>2</v>
      </c>
    </row>
    <row r="9" spans="1:6" s="73" customFormat="1">
      <c r="A9" s="71" t="s">
        <v>172</v>
      </c>
      <c r="B9" s="72" t="s">
        <v>128</v>
      </c>
      <c r="C9" s="140" t="s">
        <v>2</v>
      </c>
      <c r="D9" s="140" t="s">
        <v>2</v>
      </c>
      <c r="E9" s="140" t="s">
        <v>0</v>
      </c>
      <c r="F9" s="141" t="s">
        <v>12</v>
      </c>
    </row>
    <row r="10" spans="1:6" s="73" customFormat="1">
      <c r="A10" s="71" t="s">
        <v>132</v>
      </c>
      <c r="B10" s="72" t="s">
        <v>129</v>
      </c>
      <c r="C10" s="140" t="s">
        <v>2</v>
      </c>
      <c r="D10" s="140" t="s">
        <v>0</v>
      </c>
      <c r="E10" s="140" t="s">
        <v>0</v>
      </c>
      <c r="F10" s="140" t="s">
        <v>0</v>
      </c>
    </row>
    <row r="11" spans="1:6" s="73" customFormat="1">
      <c r="A11" s="71" t="s">
        <v>133</v>
      </c>
      <c r="B11" s="72" t="s">
        <v>130</v>
      </c>
      <c r="C11" s="140" t="s">
        <v>0</v>
      </c>
      <c r="D11" s="140" t="s">
        <v>2</v>
      </c>
      <c r="E11" s="140" t="s">
        <v>0</v>
      </c>
      <c r="F11" s="140" t="s">
        <v>0</v>
      </c>
    </row>
    <row r="12" spans="1:6" s="73" customFormat="1">
      <c r="A12" s="71" t="s">
        <v>295</v>
      </c>
      <c r="B12" s="72" t="s">
        <v>131</v>
      </c>
      <c r="C12" s="140" t="s">
        <v>0</v>
      </c>
      <c r="D12" s="140" t="s">
        <v>0</v>
      </c>
      <c r="E12" s="141">
        <f>'Ανάλυση Τιμών Προαιρ. εξοπλ.'!C7</f>
        <v>150</v>
      </c>
      <c r="F12" s="140" t="s">
        <v>2</v>
      </c>
    </row>
    <row r="13" spans="1:6" s="73" customFormat="1">
      <c r="A13" s="71" t="s">
        <v>135</v>
      </c>
      <c r="B13" s="72" t="s">
        <v>134</v>
      </c>
      <c r="C13" s="140" t="s">
        <v>0</v>
      </c>
      <c r="D13" s="140" t="s">
        <v>0</v>
      </c>
      <c r="E13" s="140" t="s">
        <v>2</v>
      </c>
      <c r="F13" s="140" t="s">
        <v>0</v>
      </c>
    </row>
    <row r="14" spans="1:6" s="73" customFormat="1">
      <c r="A14" s="71" t="s">
        <v>98</v>
      </c>
      <c r="B14" s="72" t="s">
        <v>97</v>
      </c>
      <c r="C14" s="140" t="s">
        <v>0</v>
      </c>
      <c r="D14" s="140" t="s">
        <v>0</v>
      </c>
      <c r="E14" s="140" t="s">
        <v>2</v>
      </c>
      <c r="F14" s="140" t="s">
        <v>2</v>
      </c>
    </row>
    <row r="15" spans="1:6" s="73" customFormat="1">
      <c r="A15" s="71" t="s">
        <v>143</v>
      </c>
      <c r="B15" s="72" t="s">
        <v>142</v>
      </c>
      <c r="C15" s="140" t="s">
        <v>2</v>
      </c>
      <c r="D15" s="140" t="s">
        <v>2</v>
      </c>
      <c r="E15" s="140" t="s">
        <v>2</v>
      </c>
      <c r="F15" s="140" t="s">
        <v>2</v>
      </c>
    </row>
    <row r="16" spans="1:6" ht="20.25">
      <c r="A16" s="68" t="s">
        <v>13</v>
      </c>
      <c r="B16" s="74"/>
      <c r="C16" s="74"/>
      <c r="D16" s="248"/>
      <c r="E16" s="248"/>
      <c r="F16" s="248"/>
    </row>
    <row r="17" spans="1:6">
      <c r="A17" s="71" t="s">
        <v>297</v>
      </c>
      <c r="B17" s="72" t="s">
        <v>162</v>
      </c>
      <c r="C17" s="140" t="s">
        <v>2</v>
      </c>
      <c r="D17" s="140" t="s">
        <v>2</v>
      </c>
      <c r="E17" s="140" t="s">
        <v>2</v>
      </c>
      <c r="F17" s="140" t="s">
        <v>2</v>
      </c>
    </row>
    <row r="18" spans="1:6">
      <c r="A18" s="71" t="s">
        <v>31</v>
      </c>
      <c r="B18" s="72" t="s">
        <v>30</v>
      </c>
      <c r="C18" s="140" t="s">
        <v>0</v>
      </c>
      <c r="D18" s="141">
        <f>'Ανάλυση Τιμών Προαιρ. εξοπλ.'!C9</f>
        <v>150</v>
      </c>
      <c r="E18" s="140" t="s">
        <v>2</v>
      </c>
      <c r="F18" s="140" t="s">
        <v>2</v>
      </c>
    </row>
    <row r="19" spans="1:6">
      <c r="A19" s="75" t="s">
        <v>156</v>
      </c>
      <c r="B19" s="72" t="s">
        <v>154</v>
      </c>
      <c r="C19" s="140" t="s">
        <v>2</v>
      </c>
      <c r="D19" s="140" t="s">
        <v>2</v>
      </c>
      <c r="E19" s="140" t="s">
        <v>0</v>
      </c>
      <c r="F19" s="140" t="s">
        <v>2</v>
      </c>
    </row>
    <row r="20" spans="1:6" ht="36">
      <c r="A20" s="75" t="s">
        <v>157</v>
      </c>
      <c r="B20" s="72" t="s">
        <v>155</v>
      </c>
      <c r="C20" s="140" t="s">
        <v>0</v>
      </c>
      <c r="D20" s="140" t="s">
        <v>0</v>
      </c>
      <c r="E20" s="140" t="s">
        <v>2</v>
      </c>
      <c r="F20" s="140" t="s">
        <v>0</v>
      </c>
    </row>
    <row r="21" spans="1:6" ht="36">
      <c r="A21" s="75" t="s">
        <v>153</v>
      </c>
      <c r="B21" s="72" t="s">
        <v>66</v>
      </c>
      <c r="C21" s="140" t="s">
        <v>0</v>
      </c>
      <c r="D21" s="140" t="s">
        <v>0</v>
      </c>
      <c r="E21" s="140" t="s">
        <v>2</v>
      </c>
      <c r="F21" s="140" t="s">
        <v>0</v>
      </c>
    </row>
    <row r="22" spans="1:6" ht="20.25">
      <c r="A22" s="68" t="s">
        <v>11</v>
      </c>
      <c r="B22" s="74"/>
      <c r="C22" s="74"/>
      <c r="D22" s="248"/>
      <c r="E22" s="248"/>
      <c r="F22" s="248"/>
    </row>
    <row r="23" spans="1:6" s="73" customFormat="1">
      <c r="A23" s="71" t="s">
        <v>120</v>
      </c>
      <c r="B23" s="72" t="s">
        <v>109</v>
      </c>
      <c r="C23" s="140" t="s">
        <v>12</v>
      </c>
      <c r="D23" s="140" t="s">
        <v>12</v>
      </c>
      <c r="E23" s="140" t="s">
        <v>12</v>
      </c>
      <c r="F23" s="140" t="s">
        <v>12</v>
      </c>
    </row>
    <row r="24" spans="1:6" s="73" customFormat="1">
      <c r="A24" s="71" t="s">
        <v>293</v>
      </c>
      <c r="B24" s="72" t="s">
        <v>110</v>
      </c>
      <c r="C24" s="141">
        <f>'Ανάλυση Τιμών Προαιρ. εξοπλ.'!C11</f>
        <v>170.28</v>
      </c>
      <c r="D24" s="141">
        <f>'Ανάλυση Τιμών Προαιρ. εξοπλ.'!C11</f>
        <v>170.28</v>
      </c>
      <c r="E24" s="141">
        <f>'Ανάλυση Τιμών Προαιρ. εξοπλ.'!C11</f>
        <v>170.28</v>
      </c>
      <c r="F24" s="141">
        <f>'Ανάλυση Τιμών Προαιρ. εξοπλ.'!C11</f>
        <v>170.28</v>
      </c>
    </row>
    <row r="25" spans="1:6" s="73" customFormat="1" ht="36">
      <c r="A25" s="71" t="s">
        <v>294</v>
      </c>
      <c r="B25" s="72" t="s">
        <v>9</v>
      </c>
      <c r="C25" s="141">
        <f>'Ανάλυση Τιμών Προαιρ. εξοπλ.'!C12</f>
        <v>500.28000000000003</v>
      </c>
      <c r="D25" s="141">
        <f>'Ανάλυση Τιμών Προαιρ. εξοπλ.'!C12</f>
        <v>500.28000000000003</v>
      </c>
      <c r="E25" s="141">
        <f>'Ανάλυση Τιμών Προαιρ. εξοπλ.'!C12</f>
        <v>500.28000000000003</v>
      </c>
      <c r="F25" s="141">
        <f>'Ανάλυση Τιμών Προαιρ. εξοπλ.'!C12</f>
        <v>500.28000000000003</v>
      </c>
    </row>
    <row r="26" spans="1:6" s="73" customFormat="1">
      <c r="A26" s="71" t="s">
        <v>111</v>
      </c>
      <c r="B26" s="72" t="s">
        <v>112</v>
      </c>
      <c r="C26" s="141">
        <f>'Ανάλυση Τιμών Προαιρ. εξοπλ.'!C13</f>
        <v>199.64000000000001</v>
      </c>
      <c r="D26" s="141">
        <f>'Ανάλυση Τιμών Προαιρ. εξοπλ.'!C13</f>
        <v>199.64000000000001</v>
      </c>
      <c r="E26" s="140" t="s">
        <v>2</v>
      </c>
      <c r="F26" s="140" t="s">
        <v>2</v>
      </c>
    </row>
    <row r="27" spans="1:6" s="73" customFormat="1">
      <c r="A27" s="71" t="s">
        <v>113</v>
      </c>
      <c r="B27" s="72" t="s">
        <v>114</v>
      </c>
      <c r="C27" s="140" t="s">
        <v>0</v>
      </c>
      <c r="D27" s="141">
        <f>'Ανάλυση Τιμών Προαιρ. εξοπλ.'!C14</f>
        <v>199.64000000000001</v>
      </c>
      <c r="E27" s="141" t="s">
        <v>12</v>
      </c>
      <c r="F27" s="141" t="s">
        <v>12</v>
      </c>
    </row>
    <row r="28" spans="1:6" s="73" customFormat="1">
      <c r="A28" s="71" t="s">
        <v>116</v>
      </c>
      <c r="B28" s="72" t="s">
        <v>115</v>
      </c>
      <c r="C28" s="140" t="s">
        <v>0</v>
      </c>
      <c r="D28" s="141">
        <f>'Ανάλυση Τιμών Προαιρ. εξοπλ.'!C15</f>
        <v>199.64000000000001</v>
      </c>
      <c r="E28" s="141" t="s">
        <v>12</v>
      </c>
      <c r="F28" s="141" t="s">
        <v>12</v>
      </c>
    </row>
    <row r="29" spans="1:6" s="73" customFormat="1">
      <c r="A29" s="71" t="s">
        <v>117</v>
      </c>
      <c r="B29" s="72" t="s">
        <v>118</v>
      </c>
      <c r="C29" s="140" t="s">
        <v>2</v>
      </c>
      <c r="D29" s="140" t="s">
        <v>2</v>
      </c>
      <c r="E29" s="141" t="s">
        <v>12</v>
      </c>
      <c r="F29" s="141" t="s">
        <v>12</v>
      </c>
    </row>
    <row r="30" spans="1:6" s="73" customFormat="1">
      <c r="A30" s="71" t="s">
        <v>121</v>
      </c>
      <c r="B30" s="72" t="s">
        <v>119</v>
      </c>
      <c r="C30" s="140" t="s">
        <v>0</v>
      </c>
      <c r="D30" s="140">
        <f>'Ανάλυση Τιμών Προαιρ. εξοπλ.'!C16</f>
        <v>150.48000000000002</v>
      </c>
      <c r="E30" s="140">
        <f>'Ανάλυση Τιμών Προαιρ. εξοπλ.'!C16</f>
        <v>150.48000000000002</v>
      </c>
      <c r="F30" s="140">
        <f>'Ανάλυση Τιμών Προαιρ. εξοπλ.'!C16</f>
        <v>150.48000000000002</v>
      </c>
    </row>
    <row r="31" spans="1:6" ht="20.25">
      <c r="A31" s="68" t="s">
        <v>10</v>
      </c>
      <c r="B31" s="74"/>
      <c r="C31" s="74"/>
      <c r="D31" s="248"/>
      <c r="E31" s="248"/>
      <c r="F31" s="248"/>
    </row>
    <row r="32" spans="1:6" ht="66" customHeight="1">
      <c r="A32" s="71" t="s">
        <v>291</v>
      </c>
      <c r="B32" s="72" t="s">
        <v>103</v>
      </c>
      <c r="C32" s="140" t="s">
        <v>2</v>
      </c>
      <c r="D32" s="140" t="s">
        <v>0</v>
      </c>
      <c r="E32" s="140" t="s">
        <v>0</v>
      </c>
      <c r="F32" s="140" t="s">
        <v>0</v>
      </c>
    </row>
    <row r="33" spans="1:6" ht="54.95" customHeight="1">
      <c r="A33" s="71" t="s">
        <v>106</v>
      </c>
      <c r="B33" s="72" t="s">
        <v>104</v>
      </c>
      <c r="C33" s="140" t="s">
        <v>0</v>
      </c>
      <c r="D33" s="140" t="s">
        <v>2</v>
      </c>
      <c r="E33" s="140" t="s">
        <v>0</v>
      </c>
      <c r="F33" s="140" t="s">
        <v>0</v>
      </c>
    </row>
    <row r="34" spans="1:6" ht="54.95" customHeight="1">
      <c r="A34" s="71" t="s">
        <v>292</v>
      </c>
      <c r="B34" s="72" t="s">
        <v>105</v>
      </c>
      <c r="C34" s="140" t="s">
        <v>0</v>
      </c>
      <c r="D34" s="140" t="s">
        <v>0</v>
      </c>
      <c r="E34" s="140" t="s">
        <v>2</v>
      </c>
      <c r="F34" s="140" t="s">
        <v>0</v>
      </c>
    </row>
    <row r="35" spans="1:6" ht="54.95" customHeight="1">
      <c r="A35" s="71" t="s">
        <v>108</v>
      </c>
      <c r="B35" s="72" t="s">
        <v>107</v>
      </c>
      <c r="C35" s="140" t="s">
        <v>0</v>
      </c>
      <c r="D35" s="140" t="s">
        <v>0</v>
      </c>
      <c r="E35" s="140" t="s">
        <v>0</v>
      </c>
      <c r="F35" s="140" t="s">
        <v>2</v>
      </c>
    </row>
    <row r="36" spans="1:6">
      <c r="A36" s="71" t="s">
        <v>14</v>
      </c>
      <c r="B36" s="72" t="s">
        <v>21</v>
      </c>
      <c r="C36" s="140" t="s">
        <v>2</v>
      </c>
      <c r="D36" s="140" t="s">
        <v>2</v>
      </c>
      <c r="E36" s="140" t="s">
        <v>2</v>
      </c>
      <c r="F36" s="140" t="s">
        <v>2</v>
      </c>
    </row>
    <row r="37" spans="1:6">
      <c r="A37" s="71" t="s">
        <v>282</v>
      </c>
      <c r="B37" s="72" t="s">
        <v>283</v>
      </c>
      <c r="C37" s="196">
        <f>'Ανάλυση Τιμών Προαιρ. εξοπλ.'!C18</f>
        <v>15</v>
      </c>
      <c r="D37" s="196">
        <f>'Ανάλυση Τιμών Προαιρ. εξοπλ.'!C18</f>
        <v>15</v>
      </c>
      <c r="E37" s="196">
        <f>'Ανάλυση Τιμών Προαιρ. εξοπλ.'!C18</f>
        <v>15</v>
      </c>
      <c r="F37" s="196">
        <f>'Ανάλυση Τιμών Προαιρ. εξοπλ.'!C18</f>
        <v>15</v>
      </c>
    </row>
    <row r="38" spans="1:6" ht="20.25">
      <c r="A38" s="69" t="s">
        <v>22</v>
      </c>
      <c r="B38" s="76"/>
      <c r="C38" s="138"/>
      <c r="D38" s="249"/>
      <c r="E38" s="249"/>
      <c r="F38" s="249"/>
    </row>
    <row r="39" spans="1:6" s="73" customFormat="1" ht="36">
      <c r="A39" s="147" t="s">
        <v>310</v>
      </c>
      <c r="B39" s="72" t="s">
        <v>144</v>
      </c>
      <c r="C39" s="140" t="s">
        <v>2</v>
      </c>
      <c r="D39" s="140" t="s">
        <v>0</v>
      </c>
      <c r="E39" s="140" t="s">
        <v>0</v>
      </c>
      <c r="F39" s="140" t="s">
        <v>0</v>
      </c>
    </row>
    <row r="40" spans="1:6" s="73" customFormat="1" ht="36">
      <c r="A40" s="147" t="s">
        <v>311</v>
      </c>
      <c r="B40" s="72" t="s">
        <v>145</v>
      </c>
      <c r="C40" s="140" t="s">
        <v>0</v>
      </c>
      <c r="D40" s="140" t="s">
        <v>2</v>
      </c>
      <c r="E40" s="140" t="s">
        <v>2</v>
      </c>
      <c r="F40" s="140" t="s">
        <v>0</v>
      </c>
    </row>
    <row r="41" spans="1:6" s="73" customFormat="1" ht="36">
      <c r="A41" s="147" t="s">
        <v>312</v>
      </c>
      <c r="B41" s="72" t="s">
        <v>146</v>
      </c>
      <c r="C41" s="140">
        <f>'Ανάλυση Τιμών Προαιρ. εξοπλ.'!C20</f>
        <v>699.6</v>
      </c>
      <c r="D41" s="140">
        <f>'Ανάλυση Τιμών Προαιρ. εξοπλ.'!C21</f>
        <v>550.44000000000005</v>
      </c>
      <c r="E41" s="140">
        <f>'Ανάλυση Τιμών Προαιρ. εξοπλ.'!C21</f>
        <v>550.44000000000005</v>
      </c>
      <c r="F41" s="140" t="s">
        <v>0</v>
      </c>
    </row>
    <row r="42" spans="1:6" s="73" customFormat="1" ht="36">
      <c r="A42" s="147" t="s">
        <v>313</v>
      </c>
      <c r="B42" s="72" t="s">
        <v>147</v>
      </c>
      <c r="C42" s="140" t="s">
        <v>0</v>
      </c>
      <c r="D42" s="140">
        <f>'Ανάλυση Τιμών Προαιρ. εξοπλ.'!C22</f>
        <v>699.6</v>
      </c>
      <c r="E42" s="140">
        <f>'Ανάλυση Τιμών Προαιρ. εξοπλ.'!C22</f>
        <v>699.6</v>
      </c>
      <c r="F42" s="140" t="s">
        <v>2</v>
      </c>
    </row>
    <row r="43" spans="1:6">
      <c r="A43" s="71" t="s">
        <v>148</v>
      </c>
      <c r="B43" s="72" t="s">
        <v>149</v>
      </c>
      <c r="C43" s="140" t="s">
        <v>0</v>
      </c>
      <c r="D43" s="140" t="s">
        <v>2</v>
      </c>
      <c r="E43" s="140" t="s">
        <v>2</v>
      </c>
      <c r="F43" s="140" t="s">
        <v>2</v>
      </c>
    </row>
    <row r="44" spans="1:6" s="73" customFormat="1">
      <c r="A44" s="71" t="s">
        <v>96</v>
      </c>
      <c r="B44" s="150" t="s">
        <v>67</v>
      </c>
      <c r="C44" s="140">
        <f>'Ανάλυση Τιμών Προαιρ. εξοπλ.'!C23</f>
        <v>100.32000000000001</v>
      </c>
      <c r="D44" s="140">
        <f>'Ανάλυση Τιμών Προαιρ. εξοπλ.'!C23</f>
        <v>100.32000000000001</v>
      </c>
      <c r="E44" s="140">
        <f>'Ανάλυση Τιμών Προαιρ. εξοπλ.'!C23</f>
        <v>100.32000000000001</v>
      </c>
      <c r="F44" s="140">
        <f>'Ανάλυση Τιμών Προαιρ. εξοπλ.'!C23</f>
        <v>100.32000000000001</v>
      </c>
    </row>
    <row r="45" spans="1:6" ht="20.25">
      <c r="A45" s="68" t="s">
        <v>1</v>
      </c>
      <c r="B45" s="74"/>
      <c r="C45" s="74"/>
      <c r="D45" s="248"/>
      <c r="E45" s="248"/>
      <c r="F45" s="248"/>
    </row>
    <row r="46" spans="1:6" s="73" customFormat="1">
      <c r="A46" s="71" t="s">
        <v>296</v>
      </c>
      <c r="B46" s="72" t="s">
        <v>151</v>
      </c>
      <c r="C46" s="140">
        <f>'Ανάλυση Τιμών Προαιρ. εξοπλ.'!C25</f>
        <v>299.64</v>
      </c>
      <c r="D46" s="140">
        <f>'Ανάλυση Τιμών Προαιρ. εξοπλ.'!C25</f>
        <v>299.64</v>
      </c>
      <c r="E46" s="140">
        <f>'Ανάλυση Τιμών Προαιρ. εξοπλ.'!C25</f>
        <v>299.64</v>
      </c>
      <c r="F46" s="140" t="s">
        <v>2</v>
      </c>
    </row>
    <row r="47" spans="1:6" ht="90">
      <c r="A47" s="71" t="s">
        <v>302</v>
      </c>
      <c r="B47" s="72" t="s">
        <v>284</v>
      </c>
      <c r="C47" s="140" t="s">
        <v>2</v>
      </c>
      <c r="D47" s="140" t="s">
        <v>2</v>
      </c>
      <c r="E47" s="140" t="s">
        <v>2</v>
      </c>
      <c r="F47" s="140" t="s">
        <v>0</v>
      </c>
    </row>
    <row r="48" spans="1:6" ht="90">
      <c r="A48" s="71" t="s">
        <v>303</v>
      </c>
      <c r="B48" s="72" t="s">
        <v>285</v>
      </c>
      <c r="C48" s="140" t="s">
        <v>0</v>
      </c>
      <c r="D48" s="140">
        <f>'Ανάλυση Τιμών Προαιρ. εξοπλ.'!C26</f>
        <v>399.96000000000004</v>
      </c>
      <c r="E48" s="140">
        <f>'Ανάλυση Τιμών Προαιρ. εξοπλ.'!C26</f>
        <v>399.96000000000004</v>
      </c>
      <c r="F48" s="140" t="s">
        <v>2</v>
      </c>
    </row>
    <row r="49" spans="1:6" s="139" customFormat="1">
      <c r="A49" s="71" t="s">
        <v>140</v>
      </c>
      <c r="B49" s="72" t="s">
        <v>7</v>
      </c>
      <c r="C49" s="140" t="s">
        <v>0</v>
      </c>
      <c r="D49" s="140" t="s">
        <v>2</v>
      </c>
      <c r="E49" s="140" t="s">
        <v>2</v>
      </c>
      <c r="F49" s="140" t="s">
        <v>65</v>
      </c>
    </row>
    <row r="50" spans="1:6" ht="36">
      <c r="A50" s="77" t="s">
        <v>304</v>
      </c>
      <c r="B50" s="72" t="s">
        <v>94</v>
      </c>
      <c r="C50" s="140">
        <f>'Ανάλυση Τιμών Προαιρ. εξοπλ.'!C27</f>
        <v>150.48000000000002</v>
      </c>
      <c r="D50" s="140" t="s">
        <v>65</v>
      </c>
      <c r="E50" s="140" t="s">
        <v>2</v>
      </c>
      <c r="F50" s="140" t="s">
        <v>2</v>
      </c>
    </row>
    <row r="51" spans="1:6">
      <c r="A51" s="71" t="s">
        <v>159</v>
      </c>
      <c r="B51" s="72" t="s">
        <v>158</v>
      </c>
      <c r="C51" s="140" t="s">
        <v>2</v>
      </c>
      <c r="D51" s="140" t="s">
        <v>2</v>
      </c>
      <c r="E51" s="140" t="s">
        <v>2</v>
      </c>
      <c r="F51" s="140" t="s">
        <v>2</v>
      </c>
    </row>
    <row r="52" spans="1:6" ht="72">
      <c r="A52" s="77" t="s">
        <v>305</v>
      </c>
      <c r="B52" s="72" t="s">
        <v>163</v>
      </c>
      <c r="C52" s="140" t="s">
        <v>2</v>
      </c>
      <c r="D52" s="140" t="s">
        <v>2</v>
      </c>
      <c r="E52" s="140" t="s">
        <v>2</v>
      </c>
      <c r="F52" s="140" t="s">
        <v>0</v>
      </c>
    </row>
    <row r="53" spans="1:6" ht="70.5" customHeight="1">
      <c r="A53" s="77" t="s">
        <v>306</v>
      </c>
      <c r="B53" s="72" t="s">
        <v>164</v>
      </c>
      <c r="C53" s="140" t="s">
        <v>0</v>
      </c>
      <c r="D53" s="140" t="s">
        <v>0</v>
      </c>
      <c r="E53" s="140" t="s">
        <v>0</v>
      </c>
      <c r="F53" s="140" t="s">
        <v>2</v>
      </c>
    </row>
    <row r="54" spans="1:6">
      <c r="A54" s="71" t="s">
        <v>161</v>
      </c>
      <c r="B54" s="72" t="s">
        <v>160</v>
      </c>
      <c r="C54" s="196" t="s">
        <v>2</v>
      </c>
      <c r="D54" s="196" t="s">
        <v>2</v>
      </c>
      <c r="E54" s="196" t="s">
        <v>2</v>
      </c>
      <c r="F54" s="140" t="s">
        <v>0</v>
      </c>
    </row>
    <row r="55" spans="1:6">
      <c r="A55" s="71" t="s">
        <v>299</v>
      </c>
      <c r="B55" s="72" t="s">
        <v>298</v>
      </c>
      <c r="C55" s="140" t="s">
        <v>0</v>
      </c>
      <c r="D55" s="140" t="s">
        <v>0</v>
      </c>
      <c r="E55" s="140" t="s">
        <v>0</v>
      </c>
      <c r="F55" s="196" t="s">
        <v>2</v>
      </c>
    </row>
    <row r="56" spans="1:6">
      <c r="A56" s="71" t="s">
        <v>166</v>
      </c>
      <c r="B56" s="72" t="s">
        <v>165</v>
      </c>
      <c r="C56" s="140" t="s">
        <v>2</v>
      </c>
      <c r="D56" s="140" t="s">
        <v>2</v>
      </c>
      <c r="E56" s="140" t="s">
        <v>2</v>
      </c>
      <c r="F56" s="140" t="s">
        <v>2</v>
      </c>
    </row>
    <row r="57" spans="1:6">
      <c r="A57" s="71" t="s">
        <v>138</v>
      </c>
      <c r="B57" s="72" t="s">
        <v>137</v>
      </c>
      <c r="C57" s="140" t="s">
        <v>0</v>
      </c>
      <c r="D57" s="140">
        <f>'Ανάλυση Τιμών Προαιρ. εξοπλ.'!C28</f>
        <v>349.8</v>
      </c>
      <c r="E57" s="140">
        <f>'Ανάλυση Τιμών Προαιρ. εξοπλ.'!C28</f>
        <v>349.8</v>
      </c>
      <c r="F57" s="140" t="s">
        <v>2</v>
      </c>
    </row>
    <row r="58" spans="1:6">
      <c r="A58" s="71" t="s">
        <v>102</v>
      </c>
      <c r="B58" s="72" t="s">
        <v>101</v>
      </c>
      <c r="C58" s="140" t="s">
        <v>2</v>
      </c>
      <c r="D58" s="140" t="s">
        <v>2</v>
      </c>
      <c r="E58" s="140" t="s">
        <v>2</v>
      </c>
      <c r="F58" s="140" t="s">
        <v>2</v>
      </c>
    </row>
    <row r="59" spans="1:6" ht="36">
      <c r="A59" s="71" t="s">
        <v>307</v>
      </c>
      <c r="B59" s="72" t="s">
        <v>29</v>
      </c>
      <c r="C59" s="140">
        <f>'Ανάλυση Τιμών Προαιρ. εξοπλ.'!$C$29</f>
        <v>250.48000000000002</v>
      </c>
      <c r="D59" s="140">
        <f>'Ανάλυση Τιμών Προαιρ. εξοπλ.'!$C$29</f>
        <v>250.48000000000002</v>
      </c>
      <c r="E59" s="140">
        <f>'Ανάλυση Τιμών Προαιρ. εξοπλ.'!$C$29</f>
        <v>250.48000000000002</v>
      </c>
      <c r="F59" s="140">
        <f>'Ανάλυση Τιμών Προαιρ. εξοπλ.'!$C$29</f>
        <v>250.48000000000002</v>
      </c>
    </row>
    <row r="60" spans="1:6" ht="72">
      <c r="A60" s="71" t="s">
        <v>287</v>
      </c>
      <c r="B60" s="72" t="s">
        <v>286</v>
      </c>
      <c r="C60" s="140">
        <f>'Ανάλυση Τιμών Προαιρ. εξοπλ.'!C30</f>
        <v>100.32000000000001</v>
      </c>
      <c r="D60" s="140" t="s">
        <v>65</v>
      </c>
      <c r="E60" s="140" t="s">
        <v>65</v>
      </c>
      <c r="F60" s="140" t="s">
        <v>0</v>
      </c>
    </row>
    <row r="61" spans="1:6" ht="108">
      <c r="A61" s="71" t="s">
        <v>290</v>
      </c>
      <c r="B61" s="72" t="s">
        <v>95</v>
      </c>
      <c r="C61" s="140" t="s">
        <v>0</v>
      </c>
      <c r="D61" s="140">
        <f>'Ανάλυση Τιμών Προαιρ. εξοπλ.'!C31</f>
        <v>199.64000000000001</v>
      </c>
      <c r="E61" s="140">
        <f>'Ανάλυση Τιμών Προαιρ. εξοπλ.'!C31</f>
        <v>199.64000000000001</v>
      </c>
      <c r="F61" s="140" t="s">
        <v>65</v>
      </c>
    </row>
    <row r="62" spans="1:6" ht="108">
      <c r="A62" s="71" t="s">
        <v>289</v>
      </c>
      <c r="B62" s="72" t="s">
        <v>288</v>
      </c>
      <c r="C62" s="140" t="s">
        <v>0</v>
      </c>
      <c r="D62" s="140" t="s">
        <v>0</v>
      </c>
      <c r="E62" s="140" t="s">
        <v>0</v>
      </c>
      <c r="F62" s="140">
        <f>'Ανάλυση Τιμών Προαιρ. εξοπλ.'!C32</f>
        <v>349.8</v>
      </c>
    </row>
    <row r="63" spans="1:6">
      <c r="A63" s="71" t="s">
        <v>99</v>
      </c>
      <c r="B63" s="72" t="s">
        <v>100</v>
      </c>
      <c r="C63" s="140" t="s">
        <v>0</v>
      </c>
      <c r="D63" s="140" t="s">
        <v>0</v>
      </c>
      <c r="E63" s="140" t="s">
        <v>2</v>
      </c>
      <c r="F63" s="140" t="s">
        <v>65</v>
      </c>
    </row>
    <row r="64" spans="1:6" ht="20.25">
      <c r="A64" s="68" t="s">
        <v>64</v>
      </c>
      <c r="B64" s="74"/>
      <c r="C64" s="74"/>
      <c r="D64" s="248"/>
      <c r="E64" s="248"/>
      <c r="F64" s="248"/>
    </row>
    <row r="65" spans="1:7">
      <c r="A65" s="71" t="s">
        <v>3</v>
      </c>
      <c r="B65" s="72" t="s">
        <v>15</v>
      </c>
      <c r="C65" s="140" t="s">
        <v>2</v>
      </c>
      <c r="D65" s="140" t="s">
        <v>0</v>
      </c>
      <c r="E65" s="140" t="s">
        <v>0</v>
      </c>
      <c r="F65" s="140" t="s">
        <v>0</v>
      </c>
    </row>
    <row r="66" spans="1:7">
      <c r="A66" s="71" t="s">
        <v>202</v>
      </c>
      <c r="B66" s="72" t="s">
        <v>152</v>
      </c>
      <c r="C66" s="140" t="s">
        <v>0</v>
      </c>
      <c r="D66" s="140" t="s">
        <v>2</v>
      </c>
      <c r="E66" s="140" t="s">
        <v>2</v>
      </c>
      <c r="F66" s="140" t="s">
        <v>2</v>
      </c>
    </row>
    <row r="67" spans="1:7">
      <c r="A67" s="71" t="s">
        <v>60</v>
      </c>
      <c r="B67" s="72" t="s">
        <v>136</v>
      </c>
      <c r="C67" s="140" t="s">
        <v>2</v>
      </c>
      <c r="D67" s="140" t="s">
        <v>2</v>
      </c>
      <c r="E67" s="140" t="s">
        <v>2</v>
      </c>
      <c r="F67" s="140" t="s">
        <v>0</v>
      </c>
    </row>
    <row r="68" spans="1:7">
      <c r="A68" s="71" t="s">
        <v>5</v>
      </c>
      <c r="B68" s="72" t="s">
        <v>16</v>
      </c>
      <c r="C68" s="140" t="s">
        <v>2</v>
      </c>
      <c r="D68" s="140" t="s">
        <v>2</v>
      </c>
      <c r="E68" s="140" t="s">
        <v>2</v>
      </c>
      <c r="F68" s="140" t="s">
        <v>2</v>
      </c>
    </row>
    <row r="69" spans="1:7" ht="54">
      <c r="A69" s="146" t="s">
        <v>308</v>
      </c>
      <c r="B69" s="72" t="s">
        <v>141</v>
      </c>
      <c r="C69" s="140" t="s">
        <v>2</v>
      </c>
      <c r="D69" s="140" t="s">
        <v>0</v>
      </c>
      <c r="E69" s="140" t="s">
        <v>0</v>
      </c>
      <c r="F69" s="140" t="s">
        <v>0</v>
      </c>
    </row>
    <row r="70" spans="1:7" ht="72">
      <c r="A70" s="146" t="s">
        <v>309</v>
      </c>
      <c r="B70" s="72" t="s">
        <v>6</v>
      </c>
      <c r="C70" s="140" t="s">
        <v>0</v>
      </c>
      <c r="D70" s="140" t="s">
        <v>2</v>
      </c>
      <c r="E70" s="140" t="s">
        <v>2</v>
      </c>
      <c r="F70" s="140" t="s">
        <v>2</v>
      </c>
    </row>
    <row r="71" spans="1:7" s="79" customFormat="1">
      <c r="A71" s="250" t="s">
        <v>68</v>
      </c>
      <c r="B71" s="250"/>
      <c r="C71" s="250"/>
      <c r="D71" s="250"/>
      <c r="E71" s="250"/>
      <c r="F71" s="250"/>
      <c r="G71" s="78"/>
    </row>
    <row r="72" spans="1:7" ht="17.25" customHeight="1">
      <c r="A72" s="247"/>
      <c r="B72" s="247"/>
      <c r="C72" s="247"/>
      <c r="D72" s="247"/>
      <c r="E72" s="247"/>
      <c r="F72" s="247"/>
    </row>
    <row r="73" spans="1:7" ht="147.75" customHeight="1">
      <c r="A73" s="251" t="s">
        <v>53</v>
      </c>
      <c r="B73" s="252"/>
      <c r="C73" s="252"/>
      <c r="D73" s="252"/>
      <c r="E73" s="252"/>
      <c r="F73" s="252"/>
      <c r="G73" s="81"/>
    </row>
    <row r="74" spans="1:7" ht="39.75" hidden="1" customHeight="1">
      <c r="A74" s="247"/>
      <c r="B74" s="247"/>
      <c r="C74" s="247"/>
      <c r="D74" s="247"/>
      <c r="E74" s="247"/>
      <c r="F74" s="247"/>
    </row>
    <row r="75" spans="1:7" ht="39.75" hidden="1" customHeight="1">
      <c r="A75" s="73"/>
      <c r="B75" s="82"/>
      <c r="C75" s="82"/>
      <c r="D75" s="83"/>
      <c r="E75" s="83"/>
      <c r="F75" s="83"/>
    </row>
    <row r="76" spans="1:7" ht="39.75" hidden="1" customHeight="1"/>
    <row r="77" spans="1:7" ht="39.75" hidden="1" customHeight="1"/>
    <row r="78" spans="1:7" ht="39.75" hidden="1" customHeight="1"/>
    <row r="79" spans="1:7" ht="39.75" hidden="1" customHeight="1"/>
    <row r="80" spans="1:7" ht="39.75" hidden="1" customHeight="1"/>
    <row r="81" ht="39.75" hidden="1" customHeight="1"/>
    <row r="82" ht="39.75" hidden="1" customHeight="1"/>
    <row r="83" ht="39.75" hidden="1" customHeight="1"/>
    <row r="84" ht="39.75" hidden="1" customHeight="1"/>
    <row r="85" ht="39.75" hidden="1" customHeight="1"/>
    <row r="86" ht="39.75" hidden="1" customHeight="1"/>
    <row r="87" ht="39.75" hidden="1" customHeight="1"/>
    <row r="88" ht="39.75" hidden="1" customHeight="1"/>
    <row r="89" ht="39.75" hidden="1" customHeight="1"/>
    <row r="90" ht="39.75" hidden="1" customHeight="1"/>
    <row r="91" ht="39.75" hidden="1" customHeight="1"/>
    <row r="92" ht="39.75" hidden="1" customHeight="1"/>
    <row r="93" ht="39.75" hidden="1" customHeight="1"/>
    <row r="94" ht="39.75" hidden="1" customHeight="1"/>
    <row r="95" ht="39.75" hidden="1" customHeight="1"/>
    <row r="96" ht="39.75" hidden="1" customHeight="1"/>
    <row r="97" ht="39.75" hidden="1" customHeight="1"/>
    <row r="98" ht="39.75" hidden="1" customHeight="1"/>
    <row r="99" ht="39.75" hidden="1" customHeight="1"/>
    <row r="100" ht="39.75" hidden="1" customHeight="1"/>
    <row r="101" ht="39.75" hidden="1" customHeight="1"/>
    <row r="102" ht="39.75" hidden="1" customHeight="1"/>
    <row r="103" ht="39.75" hidden="1" customHeight="1"/>
    <row r="104" ht="39.75" hidden="1" customHeight="1"/>
    <row r="105" ht="39.75" hidden="1" customHeight="1"/>
    <row r="106" ht="39.75" hidden="1" customHeight="1"/>
    <row r="107" ht="39.75" hidden="1" customHeight="1"/>
    <row r="108" ht="39.75" hidden="1" customHeight="1"/>
    <row r="109" ht="39.75" hidden="1" customHeight="1"/>
    <row r="110" ht="39.75" hidden="1" customHeight="1"/>
    <row r="111" ht="39.75" hidden="1" customHeight="1"/>
    <row r="112" ht="39.75" hidden="1" customHeight="1"/>
    <row r="113" ht="39.75" hidden="1" customHeight="1"/>
    <row r="114" ht="39.75" hidden="1" customHeight="1"/>
    <row r="115" ht="39.75" hidden="1" customHeight="1"/>
    <row r="116" ht="39.75" hidden="1" customHeight="1"/>
    <row r="117" ht="39.75" hidden="1" customHeight="1"/>
    <row r="118" ht="39.75" hidden="1" customHeight="1"/>
    <row r="119" ht="39.75" hidden="1" customHeight="1"/>
    <row r="120" ht="39.75" hidden="1" customHeight="1"/>
    <row r="121" ht="39.75" hidden="1" customHeight="1"/>
    <row r="122" ht="39.75" hidden="1" customHeight="1"/>
    <row r="123" ht="39.75" hidden="1" customHeight="1"/>
    <row r="124" ht="39.75" hidden="1" customHeight="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sheetData>
  <mergeCells count="10">
    <mergeCell ref="A74:F74"/>
    <mergeCell ref="D16:F16"/>
    <mergeCell ref="D31:F31"/>
    <mergeCell ref="D22:F22"/>
    <mergeCell ref="D45:F45"/>
    <mergeCell ref="D38:F38"/>
    <mergeCell ref="A71:F71"/>
    <mergeCell ref="A72:F72"/>
    <mergeCell ref="A73:F73"/>
    <mergeCell ref="D64:F64"/>
  </mergeCells>
  <phoneticPr fontId="0"/>
  <printOptions horizontalCentered="1"/>
  <pageMargins left="0" right="0" top="0" bottom="0" header="0.31496062992125984" footer="0.31496062992125984"/>
  <pageSetup paperSize="9" scale="42" fitToHeight="2" orientation="landscape" r:id="rId1"/>
  <headerFooter alignWithMargins="0"/>
  <rowBreaks count="1" manualBreakCount="1">
    <brk id="44"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37"/>
  <sheetViews>
    <sheetView topLeftCell="A1048576" zoomScale="71" zoomScaleNormal="71" workbookViewId="0">
      <selection activeCell="A2" sqref="A2"/>
    </sheetView>
  </sheetViews>
  <sheetFormatPr defaultColWidth="0" defaultRowHeight="12.75" zeroHeight="1"/>
  <cols>
    <col min="1" max="1" width="21.75" style="13" bestFit="1" customWidth="1"/>
    <col min="2" max="2" width="103.25" customWidth="1"/>
    <col min="3" max="3" width="27.625" style="235" customWidth="1"/>
    <col min="4" max="4" width="35.375" style="235" customWidth="1"/>
    <col min="5" max="5" width="39.5" style="235" customWidth="1"/>
    <col min="6" max="6" width="103.25" hidden="1"/>
    <col min="7" max="7" width="27.625" style="235" hidden="1"/>
    <col min="8" max="8" width="28.625" style="235" hidden="1"/>
    <col min="9" max="9" width="22.875" style="235" hidden="1"/>
    <col min="10" max="10" width="103.25" hidden="1"/>
    <col min="16383" max="16383" width="9" hidden="1"/>
    <col min="16384" max="16384" width="3.625" hidden="1" customWidth="1"/>
  </cols>
  <sheetData>
    <row r="1" spans="1:16384">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pans="1:16384" ht="33.75">
      <c r="B2" s="253" t="s">
        <v>322</v>
      </c>
      <c r="C2" s="254"/>
      <c r="D2" s="254"/>
      <c r="E2" s="255"/>
      <c r="F2" s="209"/>
      <c r="G2" s="210"/>
      <c r="H2" s="211"/>
      <c r="I2" s="211"/>
      <c r="J2" s="209"/>
    </row>
    <row r="3" spans="1:16384" ht="13.5" thickBo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3"/>
      <c r="XFA3" s="13"/>
      <c r="XFB3" s="13"/>
      <c r="XFC3" s="13"/>
      <c r="XFD3" s="13"/>
    </row>
    <row r="4" spans="1:16384" s="219" customFormat="1" ht="60.75">
      <c r="A4" s="256" t="s">
        <v>327</v>
      </c>
      <c r="B4" s="212" t="s">
        <v>323</v>
      </c>
      <c r="C4" s="213" t="s">
        <v>8</v>
      </c>
      <c r="D4" s="214" t="s">
        <v>324</v>
      </c>
      <c r="E4" s="215" t="s">
        <v>325</v>
      </c>
      <c r="F4" s="216"/>
      <c r="G4" s="217"/>
      <c r="H4" s="217"/>
      <c r="I4" s="217"/>
      <c r="J4" s="218"/>
    </row>
    <row r="5" spans="1:16384" ht="75.75" thickBot="1">
      <c r="A5" s="257"/>
      <c r="B5" s="224" t="s">
        <v>331</v>
      </c>
      <c r="C5" s="220" t="str">
        <f>Εξοπλισμός!B60</f>
        <v>ODK</v>
      </c>
      <c r="D5" s="221">
        <v>100</v>
      </c>
      <c r="E5" s="222">
        <f>D5/1.55</f>
        <v>64.516129032258064</v>
      </c>
      <c r="F5" s="223"/>
      <c r="G5" s="220"/>
      <c r="H5" s="221"/>
      <c r="I5" s="221"/>
      <c r="J5" s="167"/>
    </row>
    <row r="6" spans="1:16384" ht="75.75" thickBot="1">
      <c r="A6" s="258"/>
      <c r="B6" s="224" t="s">
        <v>332</v>
      </c>
      <c r="C6" s="225" t="str">
        <f>Εξοπλισμός!B50</f>
        <v>CWX</v>
      </c>
      <c r="D6" s="226">
        <v>150</v>
      </c>
      <c r="E6" s="227">
        <f>D6/1.55</f>
        <v>96.774193548387089</v>
      </c>
      <c r="F6" s="223"/>
      <c r="G6" s="220"/>
      <c r="H6" s="221"/>
      <c r="I6" s="221"/>
      <c r="J6" s="167"/>
    </row>
    <row r="7" spans="1:16384" ht="33"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c r="XDF7" s="13"/>
      <c r="XDG7" s="13"/>
      <c r="XDH7" s="13"/>
      <c r="XDI7" s="13"/>
      <c r="XDJ7" s="13"/>
      <c r="XDK7" s="13"/>
      <c r="XDL7" s="13"/>
      <c r="XDM7" s="13"/>
      <c r="XDN7" s="13"/>
      <c r="XDO7" s="13"/>
      <c r="XDP7" s="13"/>
      <c r="XDQ7" s="13"/>
      <c r="XDR7" s="13"/>
      <c r="XDS7" s="13"/>
      <c r="XDT7" s="13"/>
      <c r="XDU7" s="13"/>
      <c r="XDV7" s="13"/>
      <c r="XDW7" s="13"/>
      <c r="XDX7" s="13"/>
      <c r="XDY7" s="13"/>
      <c r="XDZ7" s="13"/>
      <c r="XEA7" s="13"/>
      <c r="XEB7" s="13"/>
      <c r="XEC7" s="13"/>
      <c r="XED7" s="13"/>
      <c r="XEE7" s="13"/>
      <c r="XEF7" s="13"/>
      <c r="XEG7" s="13"/>
      <c r="XEH7" s="13"/>
      <c r="XEI7" s="13"/>
      <c r="XEJ7" s="13"/>
      <c r="XEK7" s="13"/>
      <c r="XEL7" s="13"/>
      <c r="XEM7" s="13"/>
      <c r="XEN7" s="13"/>
      <c r="XEO7" s="13"/>
      <c r="XEP7" s="13"/>
      <c r="XEQ7" s="13"/>
      <c r="XER7" s="13"/>
      <c r="XES7" s="13"/>
      <c r="XET7" s="13"/>
      <c r="XEU7" s="13"/>
      <c r="XEV7" s="13"/>
      <c r="XEW7" s="13"/>
      <c r="XEX7" s="13"/>
      <c r="XEY7" s="13"/>
      <c r="XEZ7" s="13"/>
      <c r="XFA7" s="13"/>
      <c r="XFB7" s="13"/>
      <c r="XFC7" s="13"/>
      <c r="XFD7" s="13"/>
    </row>
    <row r="8" spans="1:16384" s="231" customFormat="1" ht="60.75">
      <c r="A8" s="259" t="s">
        <v>329</v>
      </c>
      <c r="B8" s="212" t="s">
        <v>323</v>
      </c>
      <c r="C8" s="213" t="s">
        <v>8</v>
      </c>
      <c r="D8" s="214" t="s">
        <v>324</v>
      </c>
      <c r="E8" s="215" t="s">
        <v>325</v>
      </c>
      <c r="F8" s="228"/>
      <c r="G8" s="229"/>
      <c r="H8" s="229"/>
      <c r="I8" s="229"/>
      <c r="J8" s="230"/>
    </row>
    <row r="9" spans="1:16384" ht="20.25" customHeight="1">
      <c r="A9" s="260"/>
      <c r="B9" s="167" t="s">
        <v>96</v>
      </c>
      <c r="C9" s="220" t="str">
        <f>Εξοπλισμός!B44</f>
        <v>K4C</v>
      </c>
      <c r="D9" s="221">
        <v>100</v>
      </c>
      <c r="E9" s="222">
        <f t="shared" ref="E9:E11" si="0">D9/1.55</f>
        <v>64.516129032258064</v>
      </c>
      <c r="F9" s="223"/>
      <c r="G9" s="220"/>
      <c r="H9" s="221"/>
      <c r="I9" s="221"/>
      <c r="J9" s="167"/>
    </row>
    <row r="10" spans="1:16384" ht="93.75">
      <c r="A10" s="260"/>
      <c r="B10" s="167" t="s">
        <v>333</v>
      </c>
      <c r="C10" s="220" t="str">
        <f>Εξοπλισμός!B48</f>
        <v>OLL</v>
      </c>
      <c r="D10" s="221">
        <v>400</v>
      </c>
      <c r="E10" s="222">
        <f t="shared" si="0"/>
        <v>258.06451612903226</v>
      </c>
      <c r="F10" s="223"/>
      <c r="G10" s="220"/>
      <c r="H10" s="221"/>
      <c r="I10" s="221"/>
      <c r="J10" s="167"/>
    </row>
    <row r="11" spans="1:16384" ht="129" customHeight="1" thickBot="1">
      <c r="A11" s="261"/>
      <c r="B11" s="224" t="s">
        <v>330</v>
      </c>
      <c r="C11" s="225" t="s">
        <v>95</v>
      </c>
      <c r="D11" s="226">
        <v>200</v>
      </c>
      <c r="E11" s="227">
        <f t="shared" si="0"/>
        <v>129.03225806451613</v>
      </c>
      <c r="F11" s="223"/>
      <c r="G11" s="220"/>
      <c r="H11" s="221"/>
      <c r="I11" s="221"/>
      <c r="J11" s="167"/>
    </row>
    <row r="12" spans="1:16384" ht="33" customHeight="1" thickBo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c r="WXW12" s="13"/>
      <c r="WXX12" s="13"/>
      <c r="WXY12" s="13"/>
      <c r="WXZ12" s="13"/>
      <c r="WYA12" s="13"/>
      <c r="WYB12" s="13"/>
      <c r="WYC12" s="13"/>
      <c r="WYD12" s="13"/>
      <c r="WYE12" s="13"/>
      <c r="WYF12" s="13"/>
      <c r="WYG12" s="13"/>
      <c r="WYH12" s="13"/>
      <c r="WYI12" s="13"/>
      <c r="WYJ12" s="13"/>
      <c r="WYK12" s="13"/>
      <c r="WYL12" s="13"/>
      <c r="WYM12" s="13"/>
      <c r="WYN12" s="13"/>
      <c r="WYO12" s="13"/>
      <c r="WYP12" s="13"/>
      <c r="WYQ12" s="13"/>
      <c r="WYR12" s="13"/>
      <c r="WYS12" s="13"/>
      <c r="WYT12" s="13"/>
      <c r="WYU12" s="13"/>
      <c r="WYV12" s="13"/>
      <c r="WYW12" s="13"/>
      <c r="WYX12" s="13"/>
      <c r="WYY12" s="13"/>
      <c r="WYZ12" s="13"/>
      <c r="WZA12" s="13"/>
      <c r="WZB12" s="13"/>
      <c r="WZC12" s="13"/>
      <c r="WZD12" s="13"/>
      <c r="WZE12" s="13"/>
      <c r="WZF12" s="13"/>
      <c r="WZG12" s="13"/>
      <c r="WZH12" s="13"/>
      <c r="WZI12" s="13"/>
      <c r="WZJ12" s="13"/>
      <c r="WZK12" s="13"/>
      <c r="WZL12" s="13"/>
      <c r="WZM12" s="13"/>
      <c r="WZN12" s="13"/>
      <c r="WZO12" s="13"/>
      <c r="WZP12" s="13"/>
      <c r="WZQ12" s="13"/>
      <c r="WZR12" s="13"/>
      <c r="WZS12" s="13"/>
      <c r="WZT12" s="13"/>
      <c r="WZU12" s="13"/>
      <c r="WZV12" s="13"/>
      <c r="WZW12" s="13"/>
      <c r="WZX12" s="13"/>
      <c r="WZY12" s="13"/>
      <c r="WZZ12" s="13"/>
      <c r="XAA12" s="13"/>
      <c r="XAB12" s="13"/>
      <c r="XAC12" s="13"/>
      <c r="XAD12" s="13"/>
      <c r="XAE12" s="13"/>
      <c r="XAF12" s="13"/>
      <c r="XAG12" s="13"/>
      <c r="XAH12" s="13"/>
      <c r="XAI12" s="13"/>
      <c r="XAJ12" s="13"/>
      <c r="XAK12" s="13"/>
      <c r="XAL12" s="13"/>
      <c r="XAM12" s="13"/>
      <c r="XAN12" s="13"/>
      <c r="XAO12" s="13"/>
      <c r="XAP12" s="13"/>
      <c r="XAQ12" s="13"/>
      <c r="XAR12" s="13"/>
      <c r="XAS12" s="13"/>
      <c r="XAT12" s="13"/>
      <c r="XAU12" s="13"/>
      <c r="XAV12" s="13"/>
      <c r="XAW12" s="13"/>
      <c r="XAX12" s="13"/>
      <c r="XAY12" s="13"/>
      <c r="XAZ12" s="13"/>
      <c r="XBA12" s="13"/>
      <c r="XBB12" s="13"/>
      <c r="XBC12" s="13"/>
      <c r="XBD12" s="13"/>
      <c r="XBE12" s="13"/>
      <c r="XBF12" s="13"/>
      <c r="XBG12" s="13"/>
      <c r="XBH12" s="13"/>
      <c r="XBI12" s="13"/>
      <c r="XBJ12" s="13"/>
      <c r="XBK12" s="13"/>
      <c r="XBL12" s="13"/>
      <c r="XBM12" s="13"/>
      <c r="XBN12" s="13"/>
      <c r="XBO12" s="13"/>
      <c r="XBP12" s="13"/>
      <c r="XBQ12" s="13"/>
      <c r="XBR12" s="13"/>
      <c r="XBS12" s="13"/>
      <c r="XBT12" s="13"/>
      <c r="XBU12" s="13"/>
      <c r="XBV12" s="13"/>
      <c r="XBW12" s="13"/>
      <c r="XBX12" s="13"/>
      <c r="XBY12" s="13"/>
      <c r="XBZ12" s="13"/>
      <c r="XCA12" s="13"/>
      <c r="XCB12" s="13"/>
      <c r="XCC12" s="13"/>
      <c r="XCD12" s="13"/>
      <c r="XCE12" s="13"/>
      <c r="XCF12" s="13"/>
      <c r="XCG12" s="13"/>
      <c r="XCH12" s="13"/>
      <c r="XCI12" s="13"/>
      <c r="XCJ12" s="13"/>
      <c r="XCK12" s="13"/>
      <c r="XCL12" s="13"/>
      <c r="XCM12" s="13"/>
      <c r="XCN12" s="13"/>
      <c r="XCO12" s="13"/>
      <c r="XCP12" s="13"/>
      <c r="XCQ12" s="13"/>
      <c r="XCR12" s="13"/>
      <c r="XCS12" s="13"/>
      <c r="XCT12" s="13"/>
      <c r="XCU12" s="13"/>
      <c r="XCV12" s="13"/>
      <c r="XCW12" s="13"/>
      <c r="XCX12" s="13"/>
      <c r="XCY12" s="13"/>
      <c r="XCZ12" s="13"/>
      <c r="XDA12" s="13"/>
      <c r="XDB12" s="13"/>
      <c r="XDC12" s="13"/>
      <c r="XDD12" s="13"/>
      <c r="XDE12" s="13"/>
      <c r="XDF12" s="13"/>
      <c r="XDG12" s="13"/>
      <c r="XDH12" s="13"/>
      <c r="XDI12" s="13"/>
      <c r="XDJ12" s="13"/>
      <c r="XDK12" s="13"/>
      <c r="XDL12" s="13"/>
      <c r="XDM12" s="13"/>
      <c r="XDN12" s="13"/>
      <c r="XDO12" s="13"/>
      <c r="XDP12" s="13"/>
      <c r="XDQ12" s="13"/>
      <c r="XDR12" s="13"/>
      <c r="XDS12" s="13"/>
      <c r="XDT12" s="13"/>
      <c r="XDU12" s="13"/>
      <c r="XDV12" s="13"/>
      <c r="XDW12" s="13"/>
      <c r="XDX12" s="13"/>
      <c r="XDY12" s="13"/>
      <c r="XDZ12" s="13"/>
      <c r="XEA12" s="13"/>
      <c r="XEB12" s="13"/>
      <c r="XEC12" s="13"/>
      <c r="XED12" s="13"/>
      <c r="XEE12" s="13"/>
      <c r="XEF12" s="13"/>
      <c r="XEG12" s="13"/>
      <c r="XEH12" s="13"/>
      <c r="XEI12" s="13"/>
      <c r="XEJ12" s="13"/>
      <c r="XEK12" s="13"/>
      <c r="XEL12" s="13"/>
      <c r="XEM12" s="13"/>
      <c r="XEN12" s="13"/>
      <c r="XEO12" s="13"/>
      <c r="XEP12" s="13"/>
      <c r="XEQ12" s="13"/>
      <c r="XER12" s="13"/>
      <c r="XES12" s="13"/>
      <c r="XET12" s="13"/>
      <c r="XEU12" s="13"/>
      <c r="XEV12" s="13"/>
      <c r="XEW12" s="13"/>
      <c r="XEX12" s="13"/>
      <c r="XEY12" s="13"/>
      <c r="XEZ12" s="13"/>
      <c r="XFA12" s="13"/>
      <c r="XFB12" s="13"/>
      <c r="XFC12" s="13"/>
      <c r="XFD12" s="13"/>
    </row>
    <row r="13" spans="1:16384" s="231" customFormat="1" ht="60.75">
      <c r="A13" s="262" t="s">
        <v>328</v>
      </c>
      <c r="B13" s="212" t="s">
        <v>323</v>
      </c>
      <c r="C13" s="213" t="s">
        <v>8</v>
      </c>
      <c r="D13" s="214" t="s">
        <v>324</v>
      </c>
      <c r="E13" s="215" t="s">
        <v>325</v>
      </c>
      <c r="F13" s="228"/>
      <c r="G13" s="229"/>
      <c r="H13" s="229"/>
      <c r="I13" s="229"/>
      <c r="J13" s="230"/>
    </row>
    <row r="14" spans="1:16384" ht="20.25" customHeight="1">
      <c r="A14" s="263"/>
      <c r="B14" s="167" t="s">
        <v>96</v>
      </c>
      <c r="C14" s="220" t="str">
        <f>C9</f>
        <v>K4C</v>
      </c>
      <c r="D14" s="221">
        <f>D9</f>
        <v>100</v>
      </c>
      <c r="E14" s="222">
        <f>E9</f>
        <v>64.516129032258064</v>
      </c>
      <c r="F14" s="223"/>
      <c r="G14" s="220"/>
      <c r="H14" s="221"/>
      <c r="I14" s="221"/>
      <c r="J14" s="167"/>
    </row>
    <row r="15" spans="1:16384" ht="93.75">
      <c r="A15" s="263"/>
      <c r="B15" s="167" t="s">
        <v>333</v>
      </c>
      <c r="C15" s="220" t="str">
        <f t="shared" ref="C15:E15" si="1">C10</f>
        <v>OLL</v>
      </c>
      <c r="D15" s="221">
        <f t="shared" si="1"/>
        <v>400</v>
      </c>
      <c r="E15" s="222">
        <f t="shared" si="1"/>
        <v>258.06451612903226</v>
      </c>
      <c r="F15" s="223"/>
      <c r="G15" s="220"/>
      <c r="H15" s="221"/>
      <c r="I15" s="221"/>
      <c r="J15" s="167"/>
    </row>
    <row r="16" spans="1:16384" ht="113.25" thickBot="1">
      <c r="A16" s="264"/>
      <c r="B16" s="224" t="s">
        <v>330</v>
      </c>
      <c r="C16" s="225" t="str">
        <f t="shared" ref="C16:E16" si="2">C11</f>
        <v>OLF</v>
      </c>
      <c r="D16" s="226">
        <f t="shared" si="2"/>
        <v>200</v>
      </c>
      <c r="E16" s="227">
        <f t="shared" si="2"/>
        <v>129.03225806451613</v>
      </c>
      <c r="F16" s="223"/>
      <c r="G16" s="220"/>
      <c r="H16" s="221"/>
      <c r="I16" s="221"/>
      <c r="J16" s="167"/>
    </row>
    <row r="17" spans="1:16384" ht="33"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c r="WXW17" s="13"/>
      <c r="WXX17" s="13"/>
      <c r="WXY17" s="13"/>
      <c r="WXZ17" s="13"/>
      <c r="WYA17" s="13"/>
      <c r="WYB17" s="13"/>
      <c r="WYC17" s="13"/>
      <c r="WYD17" s="13"/>
      <c r="WYE17" s="13"/>
      <c r="WYF17" s="13"/>
      <c r="WYG17" s="13"/>
      <c r="WYH17" s="13"/>
      <c r="WYI17" s="13"/>
      <c r="WYJ17" s="13"/>
      <c r="WYK17" s="13"/>
      <c r="WYL17" s="13"/>
      <c r="WYM17" s="13"/>
      <c r="WYN17" s="13"/>
      <c r="WYO17" s="13"/>
      <c r="WYP17" s="13"/>
      <c r="WYQ17" s="13"/>
      <c r="WYR17" s="13"/>
      <c r="WYS17" s="13"/>
      <c r="WYT17" s="13"/>
      <c r="WYU17" s="13"/>
      <c r="WYV17" s="13"/>
      <c r="WYW17" s="13"/>
      <c r="WYX17" s="13"/>
      <c r="WYY17" s="13"/>
      <c r="WYZ17" s="13"/>
      <c r="WZA17" s="13"/>
      <c r="WZB17" s="13"/>
      <c r="WZC17" s="13"/>
      <c r="WZD17" s="13"/>
      <c r="WZE17" s="13"/>
      <c r="WZF17" s="13"/>
      <c r="WZG17" s="13"/>
      <c r="WZH17" s="13"/>
      <c r="WZI17" s="13"/>
      <c r="WZJ17" s="13"/>
      <c r="WZK17" s="13"/>
      <c r="WZL17" s="13"/>
      <c r="WZM17" s="13"/>
      <c r="WZN17" s="13"/>
      <c r="WZO17" s="13"/>
      <c r="WZP17" s="13"/>
      <c r="WZQ17" s="13"/>
      <c r="WZR17" s="13"/>
      <c r="WZS17" s="13"/>
      <c r="WZT17" s="13"/>
      <c r="WZU17" s="13"/>
      <c r="WZV17" s="13"/>
      <c r="WZW17" s="13"/>
      <c r="WZX17" s="13"/>
      <c r="WZY17" s="13"/>
      <c r="WZZ17" s="13"/>
      <c r="XAA17" s="13"/>
      <c r="XAB17" s="13"/>
      <c r="XAC17" s="13"/>
      <c r="XAD17" s="13"/>
      <c r="XAE17" s="13"/>
      <c r="XAF17" s="13"/>
      <c r="XAG17" s="13"/>
      <c r="XAH17" s="13"/>
      <c r="XAI17" s="13"/>
      <c r="XAJ17" s="13"/>
      <c r="XAK17" s="13"/>
      <c r="XAL17" s="13"/>
      <c r="XAM17" s="13"/>
      <c r="XAN17" s="13"/>
      <c r="XAO17" s="13"/>
      <c r="XAP17" s="13"/>
      <c r="XAQ17" s="13"/>
      <c r="XAR17" s="13"/>
      <c r="XAS17" s="13"/>
      <c r="XAT17" s="13"/>
      <c r="XAU17" s="13"/>
      <c r="XAV17" s="13"/>
      <c r="XAW17" s="13"/>
      <c r="XAX17" s="13"/>
      <c r="XAY17" s="13"/>
      <c r="XAZ17" s="13"/>
      <c r="XBA17" s="13"/>
      <c r="XBB17" s="13"/>
      <c r="XBC17" s="13"/>
      <c r="XBD17" s="13"/>
      <c r="XBE17" s="13"/>
      <c r="XBF17" s="13"/>
      <c r="XBG17" s="13"/>
      <c r="XBH17" s="13"/>
      <c r="XBI17" s="13"/>
      <c r="XBJ17" s="13"/>
      <c r="XBK17" s="13"/>
      <c r="XBL17" s="13"/>
      <c r="XBM17" s="13"/>
      <c r="XBN17" s="13"/>
      <c r="XBO17" s="13"/>
      <c r="XBP17" s="13"/>
      <c r="XBQ17" s="13"/>
      <c r="XBR17" s="13"/>
      <c r="XBS17" s="13"/>
      <c r="XBT17" s="13"/>
      <c r="XBU17" s="13"/>
      <c r="XBV17" s="13"/>
      <c r="XBW17" s="13"/>
      <c r="XBX17" s="13"/>
      <c r="XBY17" s="13"/>
      <c r="XBZ17" s="13"/>
      <c r="XCA17" s="13"/>
      <c r="XCB17" s="13"/>
      <c r="XCC17" s="13"/>
      <c r="XCD17" s="13"/>
      <c r="XCE17" s="13"/>
      <c r="XCF17" s="13"/>
      <c r="XCG17" s="13"/>
      <c r="XCH17" s="13"/>
      <c r="XCI17" s="13"/>
      <c r="XCJ17" s="13"/>
      <c r="XCK17" s="13"/>
      <c r="XCL17" s="13"/>
      <c r="XCM17" s="13"/>
      <c r="XCN17" s="13"/>
      <c r="XCO17" s="13"/>
      <c r="XCP17" s="13"/>
      <c r="XCQ17" s="13"/>
      <c r="XCR17" s="13"/>
      <c r="XCS17" s="13"/>
      <c r="XCT17" s="13"/>
      <c r="XCU17" s="13"/>
      <c r="XCV17" s="13"/>
      <c r="XCW17" s="13"/>
      <c r="XCX17" s="13"/>
      <c r="XCY17" s="13"/>
      <c r="XCZ17" s="13"/>
      <c r="XDA17" s="13"/>
      <c r="XDB17" s="13"/>
      <c r="XDC17" s="13"/>
      <c r="XDD17" s="13"/>
      <c r="XDE17" s="13"/>
      <c r="XDF17" s="13"/>
      <c r="XDG17" s="13"/>
      <c r="XDH17" s="13"/>
      <c r="XDI17" s="13"/>
      <c r="XDJ17" s="13"/>
      <c r="XDK17" s="13"/>
      <c r="XDL17" s="13"/>
      <c r="XDM17" s="13"/>
      <c r="XDN17" s="13"/>
      <c r="XDO17" s="13"/>
      <c r="XDP17" s="13"/>
      <c r="XDQ17" s="13"/>
      <c r="XDR17" s="13"/>
      <c r="XDS17" s="13"/>
      <c r="XDT17" s="13"/>
      <c r="XDU17" s="13"/>
      <c r="XDV17" s="13"/>
      <c r="XDW17" s="13"/>
      <c r="XDX17" s="13"/>
      <c r="XDY17" s="13"/>
      <c r="XDZ17" s="13"/>
      <c r="XEA17" s="13"/>
      <c r="XEB17" s="13"/>
      <c r="XEC17" s="13"/>
      <c r="XED17" s="13"/>
      <c r="XEE17" s="13"/>
      <c r="XEF17" s="13"/>
      <c r="XEG17" s="13"/>
      <c r="XEH17" s="13"/>
      <c r="XEI17" s="13"/>
      <c r="XEJ17" s="13"/>
      <c r="XEK17" s="13"/>
      <c r="XEL17" s="13"/>
      <c r="XEM17" s="13"/>
      <c r="XEN17" s="13"/>
      <c r="XEO17" s="13"/>
      <c r="XEP17" s="13"/>
      <c r="XEQ17" s="13"/>
      <c r="XER17" s="13"/>
      <c r="XES17" s="13"/>
      <c r="XET17" s="13"/>
      <c r="XEU17" s="13"/>
      <c r="XEV17" s="13"/>
      <c r="XEW17" s="13"/>
      <c r="XEX17" s="13"/>
      <c r="XEY17" s="13"/>
      <c r="XEZ17" s="13"/>
      <c r="XFA17" s="13"/>
      <c r="XFB17" s="13"/>
      <c r="XFC17" s="13"/>
      <c r="XFD17" s="13"/>
    </row>
    <row r="18" spans="1:16384" s="231" customFormat="1" ht="60.75">
      <c r="A18" s="265" t="s">
        <v>326</v>
      </c>
      <c r="B18" s="232" t="s">
        <v>323</v>
      </c>
      <c r="C18" s="233" t="s">
        <v>8</v>
      </c>
      <c r="D18" s="234" t="s">
        <v>324</v>
      </c>
      <c r="E18" s="234" t="s">
        <v>325</v>
      </c>
      <c r="F18" s="230"/>
      <c r="G18" s="229"/>
      <c r="H18" s="229"/>
      <c r="I18" s="229"/>
      <c r="J18" s="230"/>
    </row>
    <row r="19" spans="1:16384" ht="112.5">
      <c r="A19" s="266"/>
      <c r="B19" s="167" t="s">
        <v>334</v>
      </c>
      <c r="C19" s="220" t="str">
        <f>Εξοπλισμός!B62</f>
        <v>XAE7</v>
      </c>
      <c r="D19" s="221">
        <v>350</v>
      </c>
      <c r="E19" s="221">
        <f t="shared" ref="E19" si="3">E14</f>
        <v>64.516129032258064</v>
      </c>
      <c r="F19" s="167"/>
      <c r="G19" s="220"/>
      <c r="H19" s="221"/>
      <c r="I19" s="221"/>
      <c r="J19" s="167"/>
    </row>
    <row r="20" spans="1:16384" ht="18.75">
      <c r="A20" s="266"/>
      <c r="B20" s="167" t="s">
        <v>96</v>
      </c>
      <c r="C20" s="220" t="str">
        <f>Εξοπλισμός!B44</f>
        <v>K4C</v>
      </c>
      <c r="D20" s="221">
        <v>100</v>
      </c>
      <c r="E20" s="221">
        <f t="shared" ref="E20" si="4">E15</f>
        <v>258.06451612903226</v>
      </c>
      <c r="F20" s="167"/>
      <c r="G20" s="220"/>
      <c r="H20" s="221"/>
      <c r="I20" s="221"/>
      <c r="J20" s="167"/>
    </row>
    <row r="137" ht="20.25" hidden="1" customHeight="1"/>
  </sheetData>
  <mergeCells count="5">
    <mergeCell ref="B2:E2"/>
    <mergeCell ref="A4:A6"/>
    <mergeCell ref="A8:A11"/>
    <mergeCell ref="A13:A16"/>
    <mergeCell ref="A18:A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5"/>
  <sheetViews>
    <sheetView view="pageBreakPreview" zoomScale="55" zoomScaleNormal="50" zoomScaleSheetLayoutView="55" workbookViewId="0">
      <pane xSplit="1" ySplit="4" topLeftCell="B5" activePane="bottomRight" state="frozen"/>
      <selection sqref="A1:XFD1"/>
      <selection pane="topRight" sqref="A1:XFD1"/>
      <selection pane="bottomLeft" sqref="A1:XFD1"/>
      <selection pane="bottomRight"/>
    </sheetView>
  </sheetViews>
  <sheetFormatPr defaultColWidth="0" defaultRowHeight="31.5" customHeight="1" zeroHeight="1"/>
  <cols>
    <col min="1" max="1" width="62" style="6" customWidth="1"/>
    <col min="2" max="2" width="28.375" style="130" customWidth="1"/>
    <col min="3" max="3" width="20.375" style="133" customWidth="1"/>
    <col min="4" max="4" width="27" style="6" customWidth="1"/>
    <col min="5" max="5" width="20.875" style="6" customWidth="1"/>
    <col min="6" max="6" width="23.75" style="6" customWidth="1"/>
    <col min="7" max="7" width="12.875" style="6" customWidth="1"/>
    <col min="8" max="8" width="22.25" style="6" hidden="1" customWidth="1"/>
    <col min="9" max="10" width="24.5" style="6" customWidth="1"/>
    <col min="11" max="11" width="23.875" style="7" customWidth="1"/>
    <col min="12" max="12" width="25.625" style="7" customWidth="1"/>
    <col min="13" max="13" width="30.75" style="8" customWidth="1"/>
    <col min="14" max="14" width="0" style="6" hidden="1" customWidth="1"/>
    <col min="15" max="16384" width="7.5" style="6" hidden="1"/>
  </cols>
  <sheetData>
    <row r="1" spans="1:13" s="5" customFormat="1" ht="30.75">
      <c r="A1" s="24" t="s">
        <v>72</v>
      </c>
      <c r="B1" s="128"/>
      <c r="C1" s="131"/>
      <c r="D1" s="25"/>
      <c r="E1" s="25"/>
      <c r="F1" s="25"/>
      <c r="G1" s="25"/>
      <c r="H1" s="25"/>
      <c r="I1" s="25"/>
      <c r="J1" s="25"/>
      <c r="K1" s="25"/>
      <c r="L1" s="25"/>
      <c r="M1" s="25"/>
    </row>
    <row r="2" spans="1:13" s="5" customFormat="1" ht="30.75">
      <c r="A2" s="26"/>
      <c r="B2" s="129"/>
      <c r="C2" s="132"/>
      <c r="D2" s="27"/>
      <c r="E2" s="151"/>
      <c r="F2" s="27"/>
      <c r="G2" s="134">
        <v>0.24</v>
      </c>
      <c r="H2" s="27"/>
      <c r="I2" s="27"/>
      <c r="J2" s="27"/>
      <c r="K2" s="28"/>
      <c r="L2" s="28"/>
      <c r="M2" s="26"/>
    </row>
    <row r="3" spans="1:13" ht="36" customHeight="1">
      <c r="A3" s="272" t="s">
        <v>42</v>
      </c>
      <c r="B3" s="272" t="s">
        <v>8</v>
      </c>
      <c r="C3" s="274" t="s">
        <v>25</v>
      </c>
      <c r="D3" s="274" t="s">
        <v>167</v>
      </c>
      <c r="E3" s="276" t="s">
        <v>44</v>
      </c>
      <c r="F3" s="270" t="s">
        <v>46</v>
      </c>
      <c r="G3" s="270" t="s">
        <v>45</v>
      </c>
      <c r="H3" s="270" t="s">
        <v>38</v>
      </c>
      <c r="I3" s="270" t="s">
        <v>69</v>
      </c>
      <c r="J3" s="270" t="s">
        <v>54</v>
      </c>
      <c r="K3" s="267" t="s">
        <v>47</v>
      </c>
      <c r="L3" s="268"/>
      <c r="M3" s="269"/>
    </row>
    <row r="4" spans="1:13" ht="35.25" customHeight="1">
      <c r="A4" s="273"/>
      <c r="B4" s="273"/>
      <c r="C4" s="275"/>
      <c r="D4" s="275"/>
      <c r="E4" s="277"/>
      <c r="F4" s="271"/>
      <c r="G4" s="271"/>
      <c r="H4" s="271"/>
      <c r="I4" s="271"/>
      <c r="J4" s="271"/>
      <c r="K4" s="29" t="s">
        <v>48</v>
      </c>
      <c r="L4" s="29" t="s">
        <v>49</v>
      </c>
      <c r="M4" s="65" t="s">
        <v>50</v>
      </c>
    </row>
    <row r="5" spans="1:13" s="89" customFormat="1" ht="39.950000000000003" customHeight="1">
      <c r="A5" s="125" t="str">
        <f>Εκδόσεις!D3&amp;" "&amp;Εκδόσεις!B4&amp;" "&amp;Εκδόσεις!C4</f>
        <v>Edition 1.2lt Turbo S/S, 100hp MT6</v>
      </c>
      <c r="B5" s="125" t="s">
        <v>83</v>
      </c>
      <c r="C5" s="126" t="str">
        <f>Εκδόσεις!$A$4</f>
        <v>Βενζίνη</v>
      </c>
      <c r="D5" s="149">
        <v>104</v>
      </c>
      <c r="E5" s="85">
        <f t="shared" ref="E5:E9" si="0">F5+G5+I5</f>
        <v>17999.5</v>
      </c>
      <c r="F5" s="86">
        <v>14053</v>
      </c>
      <c r="G5" s="87">
        <f t="shared" ref="G5:G15" si="1">F5*$G$2</f>
        <v>3372.72</v>
      </c>
      <c r="H5" s="87">
        <f>IF(F5&lt;=14000,F5*4%,(IF(F5&lt;=17000,(560+((F5-14000)*26%)),(IF(F5&lt;=20000,(1340+((F5-17000)*53%)),(IF(F5&lt;=25000,(2930+((F5-20000)*62%)),(IF(F5&lt;=30000,(6030+((F5-25000)*71%)),(IF(F5&gt;30000,(9580+((F5-30000)*30%)),"MajorTom")))))))))))</f>
        <v>573.78</v>
      </c>
      <c r="I5" s="145">
        <f>H5*100%</f>
        <v>573.78</v>
      </c>
      <c r="J5" s="208">
        <f t="shared" ref="J5:J15" si="2">IF(D5&lt;=90,D5*0,(IF(D5&lt;=100,D5*0.9,(IF(D5&lt;=120,D5*0.98,(IF(D5&lt;=140,D5*1.2,(IF(D5&lt;=160,D5*1.85,(IF(D5&lt;=180,D5*2.45,(IF(D5&lt;=200,D5*2.78,(IF(D5&lt;=250,D5*3.05,(IF(D5&gt;251,D5*3.72,"sans")))))))))))))))))</f>
        <v>101.92</v>
      </c>
      <c r="K5" s="88">
        <v>1199</v>
      </c>
      <c r="L5" s="86">
        <f t="shared" ref="L5:L6" si="3">F5*1.24</f>
        <v>17425.72</v>
      </c>
      <c r="M5" s="86">
        <f t="shared" ref="M5:M6" si="4">F5*1.24</f>
        <v>17425.72</v>
      </c>
    </row>
    <row r="6" spans="1:13" s="89" customFormat="1" ht="39.950000000000003" customHeight="1">
      <c r="A6" s="125" t="str">
        <f>Εκδόσεις!D3&amp;" "&amp;Εκδόσεις!B8&amp;" "&amp;Εκδόσεις!C8</f>
        <v>Edition 1.5lt Diesel S/S, 110hp MT6</v>
      </c>
      <c r="B6" s="125" t="s">
        <v>84</v>
      </c>
      <c r="C6" s="126" t="str">
        <f>Εκδόσεις!$A$8</f>
        <v>Πετρέλαιο</v>
      </c>
      <c r="D6" s="149">
        <v>100</v>
      </c>
      <c r="E6" s="85">
        <f>F6+G6+I6+1</f>
        <v>20000</v>
      </c>
      <c r="F6" s="86">
        <v>15386</v>
      </c>
      <c r="G6" s="87">
        <f t="shared" si="1"/>
        <v>3692.64</v>
      </c>
      <c r="H6" s="87">
        <f t="shared" ref="H6:H15" si="5">IF(F6&lt;=14000,F6*4%,(IF(F6&lt;=17000,(560+((F6-14000)*26%)),(IF(F6&lt;=20000,(1340+((F6-17000)*53%)),(IF(F6&lt;=25000,(2930+((F6-20000)*62%)),(IF(F6&lt;=30000,(6030+((F6-25000)*71%)),(IF(F6&gt;30000,(9580+((F6-30000)*30%)),"MajorTom")))))))))))</f>
        <v>920.36</v>
      </c>
      <c r="I6" s="145">
        <f t="shared" ref="I6:I15" si="6">H6*100%</f>
        <v>920.36</v>
      </c>
      <c r="J6" s="208">
        <f t="shared" si="2"/>
        <v>90</v>
      </c>
      <c r="K6" s="88">
        <v>1499</v>
      </c>
      <c r="L6" s="86">
        <f t="shared" si="3"/>
        <v>19078.64</v>
      </c>
      <c r="M6" s="86">
        <f t="shared" si="4"/>
        <v>19078.64</v>
      </c>
    </row>
    <row r="7" spans="1:13" s="89" customFormat="1" ht="39.950000000000003" customHeight="1">
      <c r="A7" s="125" t="str">
        <f>Εκδόσεις!E3&amp;" "&amp;Εκδόσεις!B5&amp;" "&amp;Εκδόσεις!C5</f>
        <v>Elegance 1.2lt Turbo S/S, 130hp MT6</v>
      </c>
      <c r="B7" s="125" t="s">
        <v>85</v>
      </c>
      <c r="C7" s="126" t="str">
        <f>Εκδόσεις!$A$4</f>
        <v>Βενζίνη</v>
      </c>
      <c r="D7" s="149">
        <v>103</v>
      </c>
      <c r="E7" s="85">
        <f t="shared" si="0"/>
        <v>20500</v>
      </c>
      <c r="F7" s="86">
        <v>15720</v>
      </c>
      <c r="G7" s="87">
        <f t="shared" si="1"/>
        <v>3772.7999999999997</v>
      </c>
      <c r="H7" s="87">
        <f t="shared" si="5"/>
        <v>1007.2</v>
      </c>
      <c r="I7" s="145">
        <f t="shared" si="6"/>
        <v>1007.2</v>
      </c>
      <c r="J7" s="208">
        <f t="shared" si="2"/>
        <v>100.94</v>
      </c>
      <c r="K7" s="88">
        <v>1199</v>
      </c>
      <c r="L7" s="86">
        <f t="shared" ref="L7:L15" si="7">F7*1.24</f>
        <v>19492.8</v>
      </c>
      <c r="M7" s="86">
        <f t="shared" ref="M7:M15" si="8">F7*1.24</f>
        <v>19492.8</v>
      </c>
    </row>
    <row r="8" spans="1:13" s="89" customFormat="1" ht="39.950000000000003" customHeight="1">
      <c r="A8" s="125" t="str">
        <f>Εκδόσεις!E3&amp;" "&amp;Εκδόσεις!B5&amp;" "&amp;Εκδόσεις!C6</f>
        <v>Elegance 1.2lt Turbo S/S, 130hp AT8</v>
      </c>
      <c r="B8" s="125" t="s">
        <v>86</v>
      </c>
      <c r="C8" s="126" t="str">
        <f>Εκδόσεις!$A$4</f>
        <v>Βενζίνη</v>
      </c>
      <c r="D8" s="149">
        <v>111</v>
      </c>
      <c r="E8" s="85">
        <f>F8+G8+I8+1</f>
        <v>22999.79</v>
      </c>
      <c r="F8" s="86">
        <v>17327</v>
      </c>
      <c r="G8" s="87">
        <f t="shared" si="1"/>
        <v>4158.4799999999996</v>
      </c>
      <c r="H8" s="87">
        <f t="shared" si="5"/>
        <v>1513.31</v>
      </c>
      <c r="I8" s="145">
        <f t="shared" si="6"/>
        <v>1513.31</v>
      </c>
      <c r="J8" s="208">
        <f t="shared" si="2"/>
        <v>108.78</v>
      </c>
      <c r="K8" s="88">
        <v>1199</v>
      </c>
      <c r="L8" s="86">
        <f t="shared" ref="L8" si="9">F8*1.24</f>
        <v>21485.48</v>
      </c>
      <c r="M8" s="86">
        <f t="shared" ref="M8" si="10">F8*1.24</f>
        <v>21485.48</v>
      </c>
    </row>
    <row r="9" spans="1:13" s="89" customFormat="1" ht="39.950000000000003" customHeight="1">
      <c r="A9" s="125" t="str">
        <f>Εκδόσεις!E3&amp;" "&amp;Εκδόσεις!B8&amp;" "&amp;Εκδόσεις!C8</f>
        <v>Elegance 1.5lt Diesel S/S, 110hp MT6</v>
      </c>
      <c r="B9" s="125" t="s">
        <v>87</v>
      </c>
      <c r="C9" s="126" t="str">
        <f>Εκδόσεις!$A$8</f>
        <v>Πετρέλαιο</v>
      </c>
      <c r="D9" s="149">
        <v>100</v>
      </c>
      <c r="E9" s="85">
        <f t="shared" si="0"/>
        <v>22000</v>
      </c>
      <c r="F9" s="86">
        <v>16720</v>
      </c>
      <c r="G9" s="87">
        <f t="shared" si="1"/>
        <v>4012.7999999999997</v>
      </c>
      <c r="H9" s="87">
        <f t="shared" si="5"/>
        <v>1267.2</v>
      </c>
      <c r="I9" s="145">
        <f t="shared" si="6"/>
        <v>1267.2</v>
      </c>
      <c r="J9" s="208">
        <f t="shared" si="2"/>
        <v>90</v>
      </c>
      <c r="K9" s="88">
        <v>1499</v>
      </c>
      <c r="L9" s="86">
        <f t="shared" si="7"/>
        <v>20732.8</v>
      </c>
      <c r="M9" s="86">
        <f t="shared" si="8"/>
        <v>20732.8</v>
      </c>
    </row>
    <row r="10" spans="1:13" s="89" customFormat="1" ht="39.950000000000003" customHeight="1">
      <c r="A10" s="125" t="str">
        <f>Εκδόσεις!F3&amp;" "&amp;Εκδόσεις!B5&amp;" "&amp;Εκδόσεις!C5</f>
        <v>GS Line 1.2lt Turbo S/S, 130hp MT6</v>
      </c>
      <c r="B10" s="125" t="s">
        <v>88</v>
      </c>
      <c r="C10" s="126" t="str">
        <f>Εκδόσεις!$A$4</f>
        <v>Βενζίνη</v>
      </c>
      <c r="D10" s="149">
        <v>103</v>
      </c>
      <c r="E10" s="85">
        <f>F10+G10+I10+1</f>
        <v>21500</v>
      </c>
      <c r="F10" s="86">
        <v>16386</v>
      </c>
      <c r="G10" s="87">
        <f t="shared" si="1"/>
        <v>3932.64</v>
      </c>
      <c r="H10" s="87">
        <f t="shared" si="5"/>
        <v>1180.3600000000001</v>
      </c>
      <c r="I10" s="145">
        <f t="shared" si="6"/>
        <v>1180.3600000000001</v>
      </c>
      <c r="J10" s="208">
        <f t="shared" si="2"/>
        <v>100.94</v>
      </c>
      <c r="K10" s="88">
        <v>1199</v>
      </c>
      <c r="L10" s="86">
        <f t="shared" si="7"/>
        <v>20318.64</v>
      </c>
      <c r="M10" s="86">
        <f t="shared" si="8"/>
        <v>20318.64</v>
      </c>
    </row>
    <row r="11" spans="1:13" s="89" customFormat="1" ht="39.950000000000003" customHeight="1">
      <c r="A11" s="125" t="str">
        <f>Εκδόσεις!F3&amp;" "&amp;Εκδόσεις!B5&amp;" "&amp;Εκδόσεις!C6</f>
        <v>GS Line 1.2lt Turbo S/S, 130hp AT8</v>
      </c>
      <c r="B11" s="125" t="s">
        <v>89</v>
      </c>
      <c r="C11" s="126" t="str">
        <f>Εκδόσεις!$A$4</f>
        <v>Βενζίνη</v>
      </c>
      <c r="D11" s="149">
        <v>111</v>
      </c>
      <c r="E11" s="85">
        <f>F11+G11+I11-1</f>
        <v>23999.61</v>
      </c>
      <c r="F11" s="86">
        <v>17893</v>
      </c>
      <c r="G11" s="87">
        <f t="shared" si="1"/>
        <v>4294.32</v>
      </c>
      <c r="H11" s="87">
        <f t="shared" si="5"/>
        <v>1813.29</v>
      </c>
      <c r="I11" s="145">
        <f t="shared" si="6"/>
        <v>1813.29</v>
      </c>
      <c r="J11" s="208">
        <f t="shared" si="2"/>
        <v>108.78</v>
      </c>
      <c r="K11" s="88">
        <v>1199</v>
      </c>
      <c r="L11" s="86">
        <f t="shared" ref="L11" si="11">F11*1.24</f>
        <v>22187.32</v>
      </c>
      <c r="M11" s="86">
        <f t="shared" ref="M11" si="12">F11*1.24</f>
        <v>22187.32</v>
      </c>
    </row>
    <row r="12" spans="1:13" s="89" customFormat="1" ht="39.950000000000003" customHeight="1">
      <c r="A12" s="125" t="str">
        <f>Εκδόσεις!F3&amp;" "&amp;Εκδόσεις!B8&amp;" "&amp;Εκδόσεις!C8</f>
        <v>GS Line 1.5lt Diesel S/S, 110hp MT6</v>
      </c>
      <c r="B12" s="125" t="s">
        <v>90</v>
      </c>
      <c r="C12" s="126" t="str">
        <f>Εκδόσεις!$A$8</f>
        <v>Πετρέλαιο</v>
      </c>
      <c r="D12" s="149">
        <v>100</v>
      </c>
      <c r="E12" s="85">
        <f>F12+G12+I12+1</f>
        <v>22999.79</v>
      </c>
      <c r="F12" s="86">
        <v>17327</v>
      </c>
      <c r="G12" s="87">
        <f t="shared" si="1"/>
        <v>4158.4799999999996</v>
      </c>
      <c r="H12" s="87">
        <f t="shared" si="5"/>
        <v>1513.31</v>
      </c>
      <c r="I12" s="145">
        <f t="shared" si="6"/>
        <v>1513.31</v>
      </c>
      <c r="J12" s="208">
        <f t="shared" si="2"/>
        <v>90</v>
      </c>
      <c r="K12" s="88">
        <v>1499</v>
      </c>
      <c r="L12" s="86">
        <f t="shared" si="7"/>
        <v>21485.48</v>
      </c>
      <c r="M12" s="86">
        <f t="shared" si="8"/>
        <v>21485.48</v>
      </c>
    </row>
    <row r="13" spans="1:13" s="89" customFormat="1" ht="39.950000000000003" customHeight="1">
      <c r="A13" s="125" t="str">
        <f>Εκδόσεις!G3&amp;" "&amp;Εκδόσεις!B5&amp;" "&amp;Εκδόσεις!C5</f>
        <v>Ultimate 1.2lt Turbo S/S, 130hp MT6</v>
      </c>
      <c r="B13" s="125" t="s">
        <v>91</v>
      </c>
      <c r="C13" s="126" t="str">
        <f>Εκδόσεις!$A$4</f>
        <v>Βενζίνη</v>
      </c>
      <c r="D13" s="149">
        <v>103</v>
      </c>
      <c r="E13" s="85">
        <f>F13+G13+I13-1</f>
        <v>23500.47</v>
      </c>
      <c r="F13" s="86">
        <v>17611</v>
      </c>
      <c r="G13" s="87">
        <f t="shared" ref="G13:G14" si="13">F13*$G$2</f>
        <v>4226.6399999999994</v>
      </c>
      <c r="H13" s="87">
        <f t="shared" ref="H13:H14" si="14">IF(F13&lt;=14000,F13*4%,(IF(F13&lt;=17000,(560+((F13-14000)*26%)),(IF(F13&lt;=20000,(1340+((F13-17000)*53%)),(IF(F13&lt;=25000,(2930+((F13-20000)*62%)),(IF(F13&lt;=30000,(6030+((F13-25000)*71%)),(IF(F13&gt;30000,(9580+((F13-30000)*30%)),"MajorTom")))))))))))</f>
        <v>1663.83</v>
      </c>
      <c r="I13" s="145">
        <f t="shared" si="6"/>
        <v>1663.83</v>
      </c>
      <c r="J13" s="208">
        <f t="shared" si="2"/>
        <v>100.94</v>
      </c>
      <c r="K13" s="88">
        <v>1199</v>
      </c>
      <c r="L13" s="86">
        <f t="shared" ref="L13:L14" si="15">F13*1.24</f>
        <v>21837.64</v>
      </c>
      <c r="M13" s="86">
        <f t="shared" ref="M13:M14" si="16">F13*1.24</f>
        <v>21837.64</v>
      </c>
    </row>
    <row r="14" spans="1:13" s="89" customFormat="1" ht="39.950000000000003" customHeight="1">
      <c r="A14" s="125" t="str">
        <f>Εκδόσεις!G3&amp;" "&amp;Εκδόσεις!B5&amp;" "&amp;Εκδόσεις!C6</f>
        <v>Ultimate 1.2lt Turbo S/S, 130hp AT8</v>
      </c>
      <c r="B14" s="125" t="s">
        <v>92</v>
      </c>
      <c r="C14" s="126" t="str">
        <f>Εκδόσεις!$A$4</f>
        <v>Βενζίνη</v>
      </c>
      <c r="D14" s="149">
        <v>111</v>
      </c>
      <c r="E14" s="85">
        <f>F14+G14+I14-1</f>
        <v>25999.71</v>
      </c>
      <c r="F14" s="86">
        <v>19023</v>
      </c>
      <c r="G14" s="87">
        <f t="shared" si="13"/>
        <v>4565.5199999999995</v>
      </c>
      <c r="H14" s="87">
        <f t="shared" si="14"/>
        <v>2412.19</v>
      </c>
      <c r="I14" s="145">
        <f t="shared" si="6"/>
        <v>2412.19</v>
      </c>
      <c r="J14" s="208">
        <f t="shared" si="2"/>
        <v>108.78</v>
      </c>
      <c r="K14" s="88">
        <v>1199</v>
      </c>
      <c r="L14" s="86">
        <f t="shared" si="15"/>
        <v>23588.52</v>
      </c>
      <c r="M14" s="86">
        <f t="shared" si="16"/>
        <v>23588.52</v>
      </c>
    </row>
    <row r="15" spans="1:13" s="89" customFormat="1" ht="39.950000000000003" customHeight="1">
      <c r="A15" s="125" t="str">
        <f>Εκδόσεις!G3&amp;" "&amp;Εκδόσεις!B8&amp;" "&amp;Εκδόσεις!C8</f>
        <v>Ultimate 1.5lt Diesel S/S, 110hp MT6</v>
      </c>
      <c r="B15" s="125" t="s">
        <v>93</v>
      </c>
      <c r="C15" s="126" t="str">
        <f>Εκδόσεις!$A$8</f>
        <v>Πετρέλαιο</v>
      </c>
      <c r="D15" s="149">
        <v>100</v>
      </c>
      <c r="E15" s="85">
        <f>F15+G15+I15+1</f>
        <v>24999.89</v>
      </c>
      <c r="F15" s="86">
        <v>18457</v>
      </c>
      <c r="G15" s="87">
        <f t="shared" si="1"/>
        <v>4429.68</v>
      </c>
      <c r="H15" s="87">
        <f t="shared" si="5"/>
        <v>2112.21</v>
      </c>
      <c r="I15" s="145">
        <f t="shared" si="6"/>
        <v>2112.21</v>
      </c>
      <c r="J15" s="208">
        <f t="shared" si="2"/>
        <v>90</v>
      </c>
      <c r="K15" s="88">
        <v>1499</v>
      </c>
      <c r="L15" s="86">
        <f t="shared" si="7"/>
        <v>22886.68</v>
      </c>
      <c r="M15" s="86">
        <f t="shared" si="8"/>
        <v>22886.68</v>
      </c>
    </row>
    <row r="16" spans="1:13" s="89" customFormat="1" ht="45" customHeight="1">
      <c r="A16" s="152"/>
      <c r="B16" s="153"/>
      <c r="C16" s="154"/>
      <c r="D16" s="155"/>
      <c r="E16" s="156"/>
      <c r="F16" s="157"/>
      <c r="G16" s="157"/>
      <c r="H16" s="157"/>
      <c r="I16" s="157"/>
      <c r="J16" s="157"/>
      <c r="K16" s="158"/>
      <c r="L16" s="157"/>
      <c r="M16" s="159"/>
    </row>
    <row r="17" spans="1:13" s="89" customFormat="1" ht="66.75" customHeight="1">
      <c r="A17" s="160" t="s">
        <v>168</v>
      </c>
      <c r="B17" s="161"/>
      <c r="C17" s="162"/>
      <c r="D17" s="163"/>
      <c r="E17" s="164"/>
      <c r="F17" s="165"/>
      <c r="G17" s="165"/>
      <c r="H17" s="165"/>
      <c r="I17" s="165"/>
      <c r="J17" s="165"/>
      <c r="K17" s="166"/>
      <c r="L17" s="165"/>
      <c r="M17" s="165"/>
    </row>
    <row r="64" ht="35.25" hidden="1" customHeight="1"/>
    <row r="65" ht="30" hidden="1" customHeight="1"/>
  </sheetData>
  <mergeCells count="11">
    <mergeCell ref="K3:M3"/>
    <mergeCell ref="J3:J4"/>
    <mergeCell ref="H3:H4"/>
    <mergeCell ref="A3:A4"/>
    <mergeCell ref="B3:B4"/>
    <mergeCell ref="C3:C4"/>
    <mergeCell ref="D3:D4"/>
    <mergeCell ref="E3:E4"/>
    <mergeCell ref="F3:F4"/>
    <mergeCell ref="G3:G4"/>
    <mergeCell ref="I3:I4"/>
  </mergeCells>
  <printOptions horizontalCentered="1"/>
  <pageMargins left="0.19685039370078741" right="0.15748031496062992" top="0.27559055118110237" bottom="0.15748031496062992" header="0.43307086614173229" footer="0.19685039370078741"/>
  <pageSetup paperSize="9" scale="3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C107"/>
  <sheetViews>
    <sheetView zoomScale="60" zoomScaleNormal="60" workbookViewId="0">
      <selection activeCell="A2" sqref="A2"/>
    </sheetView>
  </sheetViews>
  <sheetFormatPr defaultColWidth="0" defaultRowHeight="12.75" zeroHeight="1"/>
  <cols>
    <col min="1" max="1" width="140.625" style="13" customWidth="1"/>
    <col min="2" max="2" width="30.375" style="13" customWidth="1"/>
    <col min="3" max="3" width="44.75" style="13" customWidth="1"/>
    <col min="4" max="4" width="43.25" style="13" customWidth="1"/>
    <col min="5" max="11" width="0" style="13" hidden="1" customWidth="1"/>
    <col min="12" max="16381" width="9" style="13" hidden="1"/>
    <col min="16382" max="16382" width="9" style="13" hidden="1" customWidth="1"/>
    <col min="16383" max="16383" width="9" style="13" hidden="1"/>
    <col min="16384" max="16384" width="32.75" style="13" hidden="1" customWidth="1"/>
  </cols>
  <sheetData>
    <row r="1" spans="1:5"/>
    <row r="2" spans="1:5" s="94" customFormat="1" ht="34.5" customHeight="1">
      <c r="A2" s="90" t="s">
        <v>73</v>
      </c>
      <c r="B2" s="91"/>
      <c r="C2" s="92"/>
      <c r="D2" s="93"/>
    </row>
    <row r="3" spans="1:5" ht="15">
      <c r="A3" s="31"/>
      <c r="B3" s="32"/>
      <c r="C3" s="33"/>
      <c r="D3" s="9"/>
    </row>
    <row r="4" spans="1:5" s="97" customFormat="1" ht="40.5">
      <c r="A4" s="127" t="s">
        <v>4</v>
      </c>
      <c r="B4" s="95" t="s">
        <v>8</v>
      </c>
      <c r="C4" s="95" t="s">
        <v>55</v>
      </c>
      <c r="D4" s="96" t="s">
        <v>56</v>
      </c>
    </row>
    <row r="5" spans="1:5" s="108" customFormat="1" ht="18.75">
      <c r="A5" s="104" t="s">
        <v>173</v>
      </c>
      <c r="B5" s="105" t="str">
        <f>Εξοπλισμός!B5</f>
        <v xml:space="preserve">TAWE </v>
      </c>
      <c r="C5" s="106">
        <v>699.6</v>
      </c>
      <c r="D5" s="106">
        <f>C5/1.55</f>
        <v>451.35483870967744</v>
      </c>
      <c r="E5" s="107"/>
    </row>
    <row r="6" spans="1:5" s="108" customFormat="1" ht="18.75">
      <c r="A6" s="104" t="s">
        <v>174</v>
      </c>
      <c r="B6" s="105" t="s">
        <v>124</v>
      </c>
      <c r="C6" s="106">
        <v>299.99999999999966</v>
      </c>
      <c r="D6" s="106">
        <f t="shared" ref="D6:D32" si="0">C6/1.55</f>
        <v>193.54838709677398</v>
      </c>
      <c r="E6" s="107"/>
    </row>
    <row r="7" spans="1:5" s="108" customFormat="1" ht="18.75">
      <c r="A7" s="104" t="str">
        <f>Εξοπλισμός!A12</f>
        <v>Ένθετα διακοσμητικά Ultimate Silver. GS Line: std μόνο με GGI.</v>
      </c>
      <c r="B7" s="105" t="str">
        <f>Εξοπλισμός!B12</f>
        <v>IME</v>
      </c>
      <c r="C7" s="106">
        <v>150</v>
      </c>
      <c r="D7" s="106">
        <f t="shared" si="0"/>
        <v>96.774193548387089</v>
      </c>
      <c r="E7" s="107"/>
    </row>
    <row r="8" spans="1:5" s="97" customFormat="1" ht="20.25">
      <c r="A8" s="98" t="s">
        <v>36</v>
      </c>
      <c r="B8" s="99"/>
      <c r="C8" s="100"/>
      <c r="D8" s="101"/>
      <c r="E8" s="102"/>
    </row>
    <row r="9" spans="1:5" s="108" customFormat="1" ht="18.75">
      <c r="A9" s="104" t="s">
        <v>31</v>
      </c>
      <c r="B9" s="105" t="s">
        <v>30</v>
      </c>
      <c r="C9" s="106">
        <v>150</v>
      </c>
      <c r="D9" s="106">
        <f t="shared" si="0"/>
        <v>96.774193548387089</v>
      </c>
      <c r="E9" s="107"/>
    </row>
    <row r="10" spans="1:5" s="97" customFormat="1" ht="20.25">
      <c r="A10" s="98" t="s">
        <v>11</v>
      </c>
      <c r="B10" s="99"/>
      <c r="C10" s="103"/>
      <c r="D10" s="101"/>
      <c r="E10" s="102"/>
    </row>
    <row r="11" spans="1:5" s="108" customFormat="1" ht="18.75">
      <c r="A11" s="104" t="str">
        <f>Εξοπλισμός!A24</f>
        <v>Ice Flow White  (G2o). Όχι με 03T</v>
      </c>
      <c r="B11" s="105" t="str">
        <f>Εξοπλισμός!B24</f>
        <v>G2o</v>
      </c>
      <c r="C11" s="106">
        <v>170.28</v>
      </c>
      <c r="D11" s="106">
        <f t="shared" si="0"/>
        <v>109.85806451612903</v>
      </c>
      <c r="E11" s="107"/>
    </row>
    <row r="12" spans="1:5" s="108" customFormat="1" ht="18.75">
      <c r="A12" s="104" t="str">
        <f>Εξοπλισμός!A25</f>
        <v>Μεταλλικά χρώματα (G7o, G4i, GD6, G6L) 
(GD6 όχι με MGB, G7o όχι με 22T ή CNP)</v>
      </c>
      <c r="B12" s="105" t="s">
        <v>9</v>
      </c>
      <c r="C12" s="106">
        <v>500.28000000000003</v>
      </c>
      <c r="D12" s="106">
        <f t="shared" si="0"/>
        <v>322.76129032258063</v>
      </c>
      <c r="E12" s="107"/>
    </row>
    <row r="13" spans="1:5" s="108" customFormat="1" ht="18.75">
      <c r="A13" s="104" t="str">
        <f>Εξοπλισμός!A26</f>
        <v>Οροφή Black Perla Nera (όχι με G7ο)</v>
      </c>
      <c r="B13" s="105" t="str">
        <f>Εξοπλισμός!B26</f>
        <v>22T</v>
      </c>
      <c r="C13" s="106">
        <v>199.64000000000001</v>
      </c>
      <c r="D13" s="106">
        <f t="shared" si="0"/>
        <v>128.80000000000001</v>
      </c>
      <c r="E13" s="107"/>
    </row>
    <row r="14" spans="1:5" s="108" customFormat="1" ht="18.75">
      <c r="A14" s="104" t="str">
        <f>Εξοπλισμός!A27</f>
        <v>Οροφή White opale (όχι με G2o, G6L ή GGI)</v>
      </c>
      <c r="B14" s="105" t="str">
        <f>Εξοπλισμός!B27</f>
        <v>03T</v>
      </c>
      <c r="C14" s="106">
        <v>199.64000000000001</v>
      </c>
      <c r="D14" s="106">
        <f t="shared" si="0"/>
        <v>128.80000000000001</v>
      </c>
      <c r="E14" s="107"/>
    </row>
    <row r="15" spans="1:5" s="108" customFormat="1" ht="18.75">
      <c r="A15" s="104" t="str">
        <f>Εξοπλισμός!A28</f>
        <v>Οροφή Red Rouge Aden (όχι με GD6, G6L ή GGI. Μόνο με G2o, G4I  ή G7o)</v>
      </c>
      <c r="B15" s="105" t="str">
        <f>Εξοπλισμός!B28</f>
        <v>34V</v>
      </c>
      <c r="C15" s="106">
        <v>199.64000000000001</v>
      </c>
      <c r="D15" s="106">
        <f t="shared" si="0"/>
        <v>128.80000000000001</v>
      </c>
      <c r="E15" s="107"/>
    </row>
    <row r="16" spans="1:5" s="108" customFormat="1" ht="18.75">
      <c r="A16" s="104" t="str">
        <f>Εξοπλισμός!A30</f>
        <v>Καπό Black Perla Nera (όχι με G7o, μόνο με 22T)</v>
      </c>
      <c r="B16" s="105" t="str">
        <f>Εξοπλισμός!B30</f>
        <v>CNP</v>
      </c>
      <c r="C16" s="106">
        <v>150.48000000000002</v>
      </c>
      <c r="D16" s="106">
        <f t="shared" si="0"/>
        <v>97.083870967741944</v>
      </c>
      <c r="E16" s="107"/>
    </row>
    <row r="17" spans="1:5" s="97" customFormat="1" ht="20.25">
      <c r="A17" s="98" t="s">
        <v>10</v>
      </c>
      <c r="B17" s="99"/>
      <c r="C17" s="103"/>
      <c r="D17" s="101"/>
      <c r="E17" s="102"/>
    </row>
    <row r="18" spans="1:5" s="108" customFormat="1" ht="18.75">
      <c r="A18" s="104" t="str">
        <f>Εξοπλισμός!A37</f>
        <v>Προεγκατάσταση &amp; προετοιμασία χώρου αποσκευών για ρεζέρβα</v>
      </c>
      <c r="B18" s="109" t="str">
        <f>Εξοπλισμός!B37</f>
        <v>T7Y</v>
      </c>
      <c r="C18" s="106">
        <v>15</v>
      </c>
      <c r="D18" s="106">
        <f t="shared" si="0"/>
        <v>9.67741935483871</v>
      </c>
      <c r="E18" s="107"/>
    </row>
    <row r="19" spans="1:5" s="97" customFormat="1" ht="20.25">
      <c r="A19" s="98" t="s">
        <v>22</v>
      </c>
      <c r="B19" s="100"/>
      <c r="C19" s="103"/>
      <c r="D19" s="101"/>
      <c r="E19" s="102"/>
    </row>
    <row r="20" spans="1:5" s="108" customFormat="1" ht="18.75">
      <c r="A20" s="104" t="s">
        <v>175</v>
      </c>
      <c r="B20" s="109" t="str">
        <f>Εξοπλισμός!B41</f>
        <v>CR14</v>
      </c>
      <c r="C20" s="106">
        <v>699.6</v>
      </c>
      <c r="D20" s="106">
        <f t="shared" si="0"/>
        <v>451.35483870967744</v>
      </c>
      <c r="E20" s="107"/>
    </row>
    <row r="21" spans="1:5" s="108" customFormat="1" ht="18.75">
      <c r="A21" s="104" t="s">
        <v>176</v>
      </c>
      <c r="B21" s="109" t="s">
        <v>146</v>
      </c>
      <c r="C21" s="106">
        <v>550.44000000000005</v>
      </c>
      <c r="D21" s="106">
        <f t="shared" si="0"/>
        <v>355.12258064516129</v>
      </c>
      <c r="E21" s="107"/>
    </row>
    <row r="22" spans="1:5" s="108" customFormat="1" ht="18.75">
      <c r="A22" s="104" t="s">
        <v>180</v>
      </c>
      <c r="B22" s="109" t="str">
        <f>Εξοπλισμός!B42</f>
        <v>CR15</v>
      </c>
      <c r="C22" s="106">
        <v>699.6</v>
      </c>
      <c r="D22" s="106">
        <f t="shared" si="0"/>
        <v>451.35483870967744</v>
      </c>
      <c r="E22" s="107"/>
    </row>
    <row r="23" spans="1:5" s="108" customFormat="1" ht="18.75">
      <c r="A23" s="143" t="str">
        <f>Εξοπλισμός!A44</f>
        <v>Επαγωγική φόρτιση κινητού</v>
      </c>
      <c r="B23" s="109" t="str">
        <f>Εξοπλισμός!B44</f>
        <v>K4C</v>
      </c>
      <c r="C23" s="106">
        <v>100.32000000000001</v>
      </c>
      <c r="D23" s="106">
        <f t="shared" si="0"/>
        <v>64.722580645161287</v>
      </c>
      <c r="E23" s="107"/>
    </row>
    <row r="24" spans="1:5" s="97" customFormat="1" ht="20.25">
      <c r="A24" s="98" t="s">
        <v>1</v>
      </c>
      <c r="B24" s="100"/>
      <c r="C24" s="103"/>
      <c r="D24" s="101"/>
      <c r="E24" s="102"/>
    </row>
    <row r="25" spans="1:5" s="108" customFormat="1" ht="18.75">
      <c r="A25" s="110" t="s">
        <v>150</v>
      </c>
      <c r="B25" s="109" t="str">
        <f>Εξοπλισμός!B46</f>
        <v>U0R</v>
      </c>
      <c r="C25" s="106">
        <v>299.64</v>
      </c>
      <c r="D25" s="106">
        <f t="shared" si="0"/>
        <v>193.31612903225806</v>
      </c>
      <c r="E25" s="107"/>
    </row>
    <row r="26" spans="1:5" s="108" customFormat="1" ht="18.75">
      <c r="A26" s="110" t="s">
        <v>139</v>
      </c>
      <c r="B26" s="109" t="str">
        <f>Εξοπλισμός!B48</f>
        <v>OLL</v>
      </c>
      <c r="C26" s="106">
        <v>399.96000000000004</v>
      </c>
      <c r="D26" s="106">
        <f t="shared" si="0"/>
        <v>258.03870967741938</v>
      </c>
      <c r="E26" s="107"/>
    </row>
    <row r="27" spans="1:5" s="108" customFormat="1" ht="18.75" customHeight="1">
      <c r="A27" s="167" t="s">
        <v>177</v>
      </c>
      <c r="B27" s="109" t="str">
        <f>Εξοπλισμός!B50</f>
        <v>CWX</v>
      </c>
      <c r="C27" s="106">
        <v>150.48000000000002</v>
      </c>
      <c r="D27" s="106">
        <f t="shared" si="0"/>
        <v>97.083870967741944</v>
      </c>
      <c r="E27" s="107"/>
    </row>
    <row r="28" spans="1:5" s="108" customFormat="1" ht="18.75">
      <c r="A28" s="110" t="s">
        <v>138</v>
      </c>
      <c r="B28" s="109" t="str">
        <f>Εξοπλισμός!B57</f>
        <v>XYDA</v>
      </c>
      <c r="C28" s="106">
        <v>349.8</v>
      </c>
      <c r="D28" s="106">
        <f t="shared" si="0"/>
        <v>225.67741935483872</v>
      </c>
      <c r="E28" s="107"/>
    </row>
    <row r="29" spans="1:5" s="108" customFormat="1" ht="18.75">
      <c r="A29" s="167" t="s">
        <v>178</v>
      </c>
      <c r="B29" s="109" t="str">
        <f>Εξοπλισμός!B59</f>
        <v>UTJ</v>
      </c>
      <c r="C29" s="106">
        <v>250.48000000000002</v>
      </c>
      <c r="D29" s="106">
        <f t="shared" si="0"/>
        <v>161.6</v>
      </c>
      <c r="E29" s="107"/>
    </row>
    <row r="30" spans="1:5" s="108" customFormat="1" ht="18.75">
      <c r="A30" s="167" t="s">
        <v>300</v>
      </c>
      <c r="B30" s="109" t="s">
        <v>286</v>
      </c>
      <c r="C30" s="106">
        <v>100.32000000000001</v>
      </c>
      <c r="D30" s="106">
        <f t="shared" si="0"/>
        <v>64.722580645161287</v>
      </c>
      <c r="E30" s="107"/>
    </row>
    <row r="31" spans="1:5" s="108" customFormat="1" ht="18.75">
      <c r="A31" s="167" t="s">
        <v>179</v>
      </c>
      <c r="B31" s="109" t="str">
        <f>Εξοπλισμός!B61</f>
        <v>OLF</v>
      </c>
      <c r="C31" s="106">
        <v>199.64000000000001</v>
      </c>
      <c r="D31" s="106">
        <f t="shared" si="0"/>
        <v>128.80000000000001</v>
      </c>
      <c r="E31" s="107"/>
    </row>
    <row r="32" spans="1:5" s="108" customFormat="1" ht="18.75">
      <c r="A32" s="167" t="s">
        <v>301</v>
      </c>
      <c r="B32" s="109" t="s">
        <v>288</v>
      </c>
      <c r="C32" s="106">
        <v>349.8</v>
      </c>
      <c r="D32" s="106">
        <f t="shared" si="0"/>
        <v>225.67741935483872</v>
      </c>
      <c r="E32" s="107"/>
    </row>
    <row r="33" spans="1:11"/>
    <row r="34" spans="1:11" ht="111.75" customHeight="1">
      <c r="A34" s="278" t="s">
        <v>53</v>
      </c>
      <c r="B34" s="239"/>
      <c r="C34" s="239"/>
      <c r="D34" s="239"/>
      <c r="E34" s="30"/>
      <c r="F34" s="30"/>
      <c r="G34" s="30"/>
      <c r="H34" s="30"/>
      <c r="I34" s="30"/>
      <c r="J34" s="30"/>
      <c r="K34" s="30"/>
    </row>
    <row r="77"/>
    <row r="78"/>
    <row r="79"/>
    <row r="80"/>
    <row r="81"/>
    <row r="82"/>
    <row r="83"/>
    <row r="84"/>
    <row r="85"/>
    <row r="86"/>
    <row r="87"/>
    <row r="88"/>
    <row r="89"/>
    <row r="90"/>
    <row r="91"/>
    <row r="92"/>
    <row r="93"/>
    <row r="94"/>
    <row r="95"/>
    <row r="96"/>
    <row r="97"/>
    <row r="98"/>
    <row r="99"/>
    <row r="100"/>
    <row r="101"/>
    <row r="102"/>
    <row r="103"/>
    <row r="104"/>
    <row r="105"/>
    <row r="106"/>
    <row r="107"/>
  </sheetData>
  <mergeCells count="1">
    <mergeCell ref="A34:D34"/>
  </mergeCells>
  <printOptions verticalCentered="1"/>
  <pageMargins left="0" right="0" top="0" bottom="0"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20"/>
  <sheetViews>
    <sheetView showGridLines="0" view="pageBreakPreview" zoomScale="77" zoomScaleNormal="91" zoomScaleSheetLayoutView="77" workbookViewId="0">
      <selection sqref="A1:H1"/>
    </sheetView>
  </sheetViews>
  <sheetFormatPr defaultColWidth="0" defaultRowHeight="0" customHeight="1" zeroHeight="1"/>
  <cols>
    <col min="1" max="1" width="38.875" style="59" customWidth="1"/>
    <col min="2" max="2" width="16.375" style="60" customWidth="1"/>
    <col min="3" max="3" width="26" style="60" customWidth="1"/>
    <col min="4" max="4" width="25.375" style="60" customWidth="1"/>
    <col min="5" max="5" width="24.625" style="60" customWidth="1"/>
    <col min="6" max="6" width="32" style="60" customWidth="1"/>
    <col min="7" max="7" width="33" style="58" customWidth="1"/>
    <col min="8" max="8" width="24" style="60" customWidth="1"/>
    <col min="9" max="12" width="16.375" style="58" hidden="1" customWidth="1"/>
    <col min="13" max="13" width="16.375" style="61" hidden="1" customWidth="1"/>
    <col min="14" max="16383" width="16.375" style="58" hidden="1"/>
    <col min="16384" max="16384" width="4.875" style="58" hidden="1" customWidth="1"/>
  </cols>
  <sheetData>
    <row r="1" spans="1:11" s="111" customFormat="1" ht="39.75" customHeight="1">
      <c r="A1" s="280" t="s">
        <v>74</v>
      </c>
      <c r="B1" s="281"/>
      <c r="C1" s="281"/>
      <c r="D1" s="281"/>
      <c r="E1" s="281"/>
      <c r="F1" s="281"/>
      <c r="G1" s="281"/>
      <c r="H1" s="281"/>
    </row>
    <row r="2" spans="1:11" s="35" customFormat="1" ht="20.25">
      <c r="A2" s="34"/>
      <c r="B2" s="34"/>
      <c r="C2" s="34"/>
      <c r="D2" s="34"/>
      <c r="E2" s="34"/>
      <c r="F2" s="34"/>
      <c r="H2" s="34"/>
    </row>
    <row r="3" spans="1:11" s="37" customFormat="1" ht="20.25">
      <c r="A3" s="282" t="s">
        <v>17</v>
      </c>
      <c r="B3" s="282"/>
      <c r="C3" s="148" t="str">
        <f>Εκδόσεις!D3</f>
        <v>Edition</v>
      </c>
      <c r="D3" s="289" t="str">
        <f>Εκδόσεις!E3</f>
        <v>Elegance</v>
      </c>
      <c r="E3" s="288"/>
      <c r="F3" s="148" t="str">
        <f>Εκδόσεις!F3</f>
        <v>GS Line</v>
      </c>
      <c r="G3" s="287" t="str">
        <f>Εκδόσεις!G3</f>
        <v>Ultimate</v>
      </c>
      <c r="H3" s="288"/>
      <c r="I3" s="36"/>
      <c r="J3" s="36"/>
    </row>
    <row r="4" spans="1:11" s="62" customFormat="1" ht="60.75">
      <c r="A4" s="283" t="s">
        <v>18</v>
      </c>
      <c r="B4" s="284"/>
      <c r="C4" s="38" t="s">
        <v>32</v>
      </c>
      <c r="D4" s="38" t="s">
        <v>193</v>
      </c>
      <c r="E4" s="38" t="s">
        <v>34</v>
      </c>
      <c r="F4" s="38" t="s">
        <v>197</v>
      </c>
      <c r="G4" s="38" t="s">
        <v>63</v>
      </c>
      <c r="H4" s="38" t="s">
        <v>34</v>
      </c>
      <c r="I4" s="39"/>
      <c r="J4" s="39"/>
    </row>
    <row r="5" spans="1:11" s="40" customFormat="1" ht="20.25">
      <c r="A5" s="285"/>
      <c r="B5" s="286"/>
      <c r="C5" s="41" t="s">
        <v>61</v>
      </c>
      <c r="D5" s="41" t="s">
        <v>194</v>
      </c>
      <c r="E5" s="41" t="s">
        <v>196</v>
      </c>
      <c r="F5" s="41" t="s">
        <v>194</v>
      </c>
      <c r="G5" s="41" t="s">
        <v>200</v>
      </c>
      <c r="H5" s="41" t="s">
        <v>196</v>
      </c>
      <c r="I5" s="39"/>
      <c r="J5" s="39"/>
    </row>
    <row r="6" spans="1:11" s="40" customFormat="1" ht="20.25">
      <c r="A6" s="285"/>
      <c r="B6" s="286"/>
      <c r="C6" s="42" t="s">
        <v>33</v>
      </c>
      <c r="D6" s="42" t="s">
        <v>192</v>
      </c>
      <c r="E6" s="43" t="s">
        <v>33</v>
      </c>
      <c r="F6" s="42" t="s">
        <v>198</v>
      </c>
      <c r="G6" s="42" t="s">
        <v>201</v>
      </c>
      <c r="H6" s="43" t="s">
        <v>33</v>
      </c>
      <c r="I6" s="39"/>
      <c r="J6" s="39"/>
    </row>
    <row r="7" spans="1:11" s="40" customFormat="1" ht="20.25">
      <c r="A7" s="44" t="s">
        <v>19</v>
      </c>
      <c r="B7" s="38" t="s">
        <v>8</v>
      </c>
      <c r="C7" s="45" t="s">
        <v>122</v>
      </c>
      <c r="D7" s="45" t="s">
        <v>123</v>
      </c>
      <c r="E7" s="45" t="s">
        <v>195</v>
      </c>
      <c r="F7" s="45" t="s">
        <v>125</v>
      </c>
      <c r="G7" s="45" t="s">
        <v>126</v>
      </c>
      <c r="H7" s="45" t="s">
        <v>195</v>
      </c>
      <c r="I7" s="46"/>
      <c r="J7" s="47"/>
    </row>
    <row r="8" spans="1:11" s="50" customFormat="1" ht="39.950000000000003" customHeight="1">
      <c r="A8" s="48" t="s">
        <v>23</v>
      </c>
      <c r="B8" s="48"/>
      <c r="C8" s="48"/>
      <c r="D8" s="48"/>
      <c r="E8" s="48"/>
      <c r="F8" s="48"/>
      <c r="G8" s="48"/>
      <c r="H8" s="48"/>
      <c r="I8" s="49"/>
      <c r="J8" s="49"/>
      <c r="K8" s="49"/>
    </row>
    <row r="9" spans="1:11" s="116" customFormat="1" ht="39.950000000000003" customHeight="1">
      <c r="A9" s="112" t="s">
        <v>190</v>
      </c>
      <c r="B9" s="113" t="s">
        <v>109</v>
      </c>
      <c r="C9" s="114" t="s">
        <v>20</v>
      </c>
      <c r="D9" s="114" t="s">
        <v>20</v>
      </c>
      <c r="E9" s="114" t="s">
        <v>20</v>
      </c>
      <c r="F9" s="114" t="s">
        <v>20</v>
      </c>
      <c r="G9" s="114" t="s">
        <v>20</v>
      </c>
      <c r="H9" s="114" t="s">
        <v>20</v>
      </c>
      <c r="I9" s="115"/>
      <c r="J9" s="115"/>
    </row>
    <row r="10" spans="1:11" s="50" customFormat="1" ht="39.950000000000003" customHeight="1">
      <c r="A10" s="48" t="s">
        <v>35</v>
      </c>
      <c r="B10" s="48"/>
      <c r="C10" s="48"/>
      <c r="D10" s="48"/>
      <c r="E10" s="48"/>
      <c r="F10" s="48"/>
      <c r="G10" s="48"/>
      <c r="H10" s="48"/>
      <c r="I10" s="49"/>
      <c r="J10" s="49"/>
      <c r="K10" s="49"/>
    </row>
    <row r="11" spans="1:11" s="116" customFormat="1" ht="39.950000000000003" customHeight="1">
      <c r="A11" s="112" t="s">
        <v>191</v>
      </c>
      <c r="B11" s="113" t="s">
        <v>181</v>
      </c>
      <c r="C11" s="114" t="s">
        <v>20</v>
      </c>
      <c r="D11" s="114" t="s">
        <v>20</v>
      </c>
      <c r="E11" s="114" t="s">
        <v>20</v>
      </c>
      <c r="F11" s="114" t="s">
        <v>20</v>
      </c>
      <c r="G11" s="114" t="s">
        <v>20</v>
      </c>
      <c r="H11" s="114" t="s">
        <v>20</v>
      </c>
      <c r="I11" s="115"/>
      <c r="J11" s="115"/>
    </row>
    <row r="12" spans="1:11" s="50" customFormat="1" ht="39.950000000000003" customHeight="1">
      <c r="A12" s="48" t="s">
        <v>24</v>
      </c>
      <c r="B12" s="48"/>
      <c r="C12" s="48"/>
      <c r="D12" s="48"/>
      <c r="E12" s="48"/>
      <c r="F12" s="48"/>
      <c r="G12" s="48"/>
      <c r="H12" s="48"/>
      <c r="I12" s="49"/>
      <c r="J12" s="49"/>
      <c r="K12" s="49"/>
    </row>
    <row r="13" spans="1:11" s="116" customFormat="1" ht="39.950000000000003" customHeight="1">
      <c r="A13" s="112" t="s">
        <v>182</v>
      </c>
      <c r="B13" s="113" t="s">
        <v>186</v>
      </c>
      <c r="C13" s="114" t="s">
        <v>20</v>
      </c>
      <c r="D13" s="114" t="s">
        <v>20</v>
      </c>
      <c r="E13" s="114" t="s">
        <v>20</v>
      </c>
      <c r="F13" s="114" t="s">
        <v>20</v>
      </c>
      <c r="G13" s="114" t="s">
        <v>20</v>
      </c>
      <c r="H13" s="114" t="s">
        <v>20</v>
      </c>
      <c r="I13" s="115"/>
      <c r="J13" s="115"/>
    </row>
    <row r="14" spans="1:11" s="116" customFormat="1" ht="39.950000000000003" customHeight="1">
      <c r="A14" s="112" t="s">
        <v>183</v>
      </c>
      <c r="B14" s="113" t="s">
        <v>187</v>
      </c>
      <c r="C14" s="114" t="s">
        <v>20</v>
      </c>
      <c r="D14" s="114" t="s">
        <v>20</v>
      </c>
      <c r="E14" s="114" t="s">
        <v>20</v>
      </c>
      <c r="F14" s="114" t="s">
        <v>20</v>
      </c>
      <c r="G14" s="114" t="s">
        <v>20</v>
      </c>
      <c r="H14" s="114" t="s">
        <v>20</v>
      </c>
      <c r="I14" s="115"/>
      <c r="J14" s="115"/>
    </row>
    <row r="15" spans="1:11" s="116" customFormat="1" ht="39.950000000000003" customHeight="1">
      <c r="A15" s="112" t="s">
        <v>184</v>
      </c>
      <c r="B15" s="113" t="s">
        <v>188</v>
      </c>
      <c r="C15" s="114" t="s">
        <v>20</v>
      </c>
      <c r="D15" s="114" t="s">
        <v>20</v>
      </c>
      <c r="E15" s="114" t="s">
        <v>20</v>
      </c>
      <c r="F15" s="114" t="s">
        <v>20</v>
      </c>
      <c r="G15" s="114" t="s">
        <v>20</v>
      </c>
      <c r="H15" s="114" t="s">
        <v>20</v>
      </c>
      <c r="I15" s="115"/>
      <c r="J15" s="115"/>
    </row>
    <row r="16" spans="1:11" s="116" customFormat="1" ht="39.950000000000003" customHeight="1">
      <c r="A16" s="112" t="s">
        <v>185</v>
      </c>
      <c r="B16" s="113" t="s">
        <v>189</v>
      </c>
      <c r="C16" s="114" t="s">
        <v>20</v>
      </c>
      <c r="D16" s="114" t="s">
        <v>20</v>
      </c>
      <c r="E16" s="114" t="s">
        <v>20</v>
      </c>
      <c r="F16" s="114" t="s">
        <v>20</v>
      </c>
      <c r="G16" s="114" t="s">
        <v>20</v>
      </c>
      <c r="H16" s="114" t="s">
        <v>20</v>
      </c>
      <c r="I16" s="115"/>
      <c r="J16" s="115"/>
    </row>
    <row r="17" spans="1:24" s="118" customFormat="1" ht="20.25" customHeight="1">
      <c r="A17" s="279" t="s">
        <v>41</v>
      </c>
      <c r="B17" s="279"/>
      <c r="C17" s="279"/>
      <c r="D17" s="279"/>
      <c r="E17" s="279"/>
      <c r="F17" s="279"/>
      <c r="G17" s="279"/>
      <c r="H17" s="279"/>
      <c r="I17" s="117"/>
      <c r="J17" s="117"/>
      <c r="K17" s="117"/>
      <c r="L17" s="117"/>
    </row>
    <row r="18" spans="1:24" s="40" customFormat="1" ht="20.25" hidden="1">
      <c r="A18" s="51"/>
      <c r="B18" s="52"/>
      <c r="C18" s="52"/>
      <c r="D18" s="52"/>
      <c r="E18" s="52"/>
      <c r="F18" s="52"/>
      <c r="H18" s="52"/>
      <c r="J18" s="53"/>
      <c r="K18" s="54"/>
      <c r="L18" s="55"/>
      <c r="M18" s="53"/>
      <c r="N18" s="56"/>
      <c r="O18" s="57"/>
      <c r="P18" s="57"/>
      <c r="Q18" s="57"/>
      <c r="R18" s="57"/>
      <c r="S18" s="53"/>
      <c r="T18" s="53"/>
      <c r="U18" s="56"/>
      <c r="V18" s="55"/>
      <c r="W18" s="58"/>
      <c r="X18" s="58"/>
    </row>
    <row r="19" spans="1:24" s="40" customFormat="1" ht="20.25" hidden="1">
      <c r="A19" s="51"/>
      <c r="B19" s="52"/>
      <c r="C19" s="52"/>
      <c r="D19" s="52"/>
      <c r="E19" s="52"/>
      <c r="F19" s="52"/>
      <c r="H19" s="52"/>
      <c r="J19" s="53"/>
      <c r="K19" s="54"/>
      <c r="L19" s="55"/>
      <c r="M19" s="53"/>
      <c r="N19" s="56"/>
      <c r="O19" s="57"/>
      <c r="P19" s="57"/>
      <c r="Q19" s="57"/>
      <c r="R19" s="57"/>
      <c r="S19" s="53"/>
      <c r="T19" s="53"/>
      <c r="U19" s="56"/>
      <c r="V19" s="55"/>
      <c r="W19" s="58"/>
      <c r="X19" s="58"/>
    </row>
    <row r="20" spans="1:24" ht="20.25" hidden="1"/>
  </sheetData>
  <dataConsolidate link="1"/>
  <mergeCells count="6">
    <mergeCell ref="A17:H17"/>
    <mergeCell ref="A1:H1"/>
    <mergeCell ref="A3:B3"/>
    <mergeCell ref="A4:B6"/>
    <mergeCell ref="G3:H3"/>
    <mergeCell ref="D3:E3"/>
  </mergeCells>
  <printOptions horizontalCentered="1"/>
  <pageMargins left="0.23622047244094491" right="0.27559055118110237" top="0.27559055118110237" bottom="0.23622047244094491" header="0.23622047244094491" footer="0.27559055118110237"/>
  <pageSetup paperSize="9" scale="5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147"/>
  <sheetViews>
    <sheetView topLeftCell="A33" zoomScale="62" zoomScaleNormal="62" workbookViewId="0">
      <selection sqref="A1:J1"/>
    </sheetView>
  </sheetViews>
  <sheetFormatPr defaultColWidth="0" defaultRowHeight="0" customHeight="1" zeroHeight="1"/>
  <cols>
    <col min="1" max="1" width="58.625" style="11" customWidth="1"/>
    <col min="2" max="3" width="29.875" style="11" bestFit="1" customWidth="1"/>
    <col min="4" max="4" width="34.125" style="11" customWidth="1"/>
    <col min="5" max="5" width="37.25" style="11" customWidth="1"/>
    <col min="6" max="6" width="34.125" style="11" customWidth="1"/>
    <col min="7" max="7" width="36.75" style="11" customWidth="1"/>
    <col min="8" max="8" width="37.875" style="11" customWidth="1"/>
    <col min="9" max="9" width="21.5" style="11" customWidth="1"/>
    <col min="10" max="10" width="18" style="11" bestFit="1" customWidth="1"/>
    <col min="11" max="11" width="26.75" style="63" hidden="1" customWidth="1"/>
    <col min="12" max="16383" width="9" style="63" hidden="1"/>
    <col min="16384" max="16384" width="5.125" style="63" hidden="1" customWidth="1"/>
  </cols>
  <sheetData>
    <row r="1" spans="1:11" s="12" customFormat="1" ht="34.5" customHeight="1">
      <c r="A1" s="306" t="s">
        <v>75</v>
      </c>
      <c r="B1" s="306"/>
      <c r="C1" s="306"/>
      <c r="D1" s="306"/>
      <c r="E1" s="306"/>
      <c r="F1" s="306"/>
      <c r="G1" s="306"/>
      <c r="H1" s="306"/>
      <c r="I1" s="306"/>
      <c r="J1" s="306"/>
      <c r="K1" s="63"/>
    </row>
    <row r="2" spans="1:11" ht="50.25" customHeight="1"/>
    <row r="3" spans="1:11" ht="50.25" customHeight="1"/>
    <row r="4" spans="1:11" ht="38.25" customHeight="1"/>
    <row r="5" spans="1:11" ht="62.25" customHeight="1"/>
    <row r="6" spans="1:11" ht="38.25" customHeight="1"/>
    <row r="7" spans="1:11" ht="38.25" customHeight="1"/>
    <row r="8" spans="1:11" ht="121.5" customHeight="1"/>
    <row r="9" spans="1:11" s="168" customFormat="1" ht="20.25">
      <c r="A9" s="307" t="s">
        <v>203</v>
      </c>
      <c r="B9" s="307"/>
    </row>
    <row r="10" spans="1:11" s="168" customFormat="1" ht="20.25">
      <c r="A10" s="169" t="s">
        <v>204</v>
      </c>
      <c r="B10" s="170"/>
    </row>
    <row r="11" spans="1:11" s="174" customFormat="1" ht="20.100000000000001" customHeight="1">
      <c r="A11" s="171" t="s">
        <v>205</v>
      </c>
      <c r="B11" s="200">
        <v>4151</v>
      </c>
      <c r="C11" s="173"/>
      <c r="D11" s="173"/>
      <c r="E11" s="173"/>
      <c r="F11" s="173"/>
      <c r="G11" s="173"/>
      <c r="H11" s="173"/>
      <c r="I11" s="173"/>
      <c r="J11" s="173"/>
    </row>
    <row r="12" spans="1:11" s="174" customFormat="1" ht="20.100000000000001" customHeight="1">
      <c r="A12" s="171" t="s">
        <v>206</v>
      </c>
      <c r="B12" s="197" t="s">
        <v>316</v>
      </c>
      <c r="C12" s="173"/>
      <c r="D12" s="173"/>
      <c r="E12" s="173"/>
      <c r="F12" s="173"/>
      <c r="G12" s="173"/>
      <c r="H12" s="173"/>
      <c r="I12" s="173"/>
      <c r="J12" s="173"/>
    </row>
    <row r="13" spans="1:11" s="174" customFormat="1" ht="20.100000000000001" customHeight="1">
      <c r="A13" s="171" t="s">
        <v>207</v>
      </c>
      <c r="B13" s="204">
        <v>1485</v>
      </c>
      <c r="C13" s="173"/>
      <c r="D13" s="173"/>
      <c r="E13" s="173"/>
      <c r="F13" s="173"/>
      <c r="G13" s="173"/>
      <c r="H13" s="173"/>
      <c r="I13" s="173"/>
      <c r="J13" s="173"/>
    </row>
    <row r="14" spans="1:11" s="174" customFormat="1" ht="20.100000000000001" customHeight="1">
      <c r="A14" s="171" t="s">
        <v>208</v>
      </c>
      <c r="B14" s="204">
        <v>2662</v>
      </c>
      <c r="C14" s="173"/>
      <c r="D14" s="173"/>
      <c r="E14" s="173"/>
      <c r="F14" s="173"/>
      <c r="G14" s="173"/>
      <c r="H14" s="173"/>
      <c r="I14" s="173"/>
      <c r="J14" s="173"/>
    </row>
    <row r="15" spans="1:11" s="174" customFormat="1" ht="20.100000000000001" customHeight="1">
      <c r="A15" s="171" t="s">
        <v>209</v>
      </c>
      <c r="B15" s="204" t="s">
        <v>210</v>
      </c>
      <c r="C15" s="173"/>
      <c r="D15" s="173"/>
      <c r="E15" s="173"/>
      <c r="F15" s="173"/>
      <c r="G15" s="173"/>
      <c r="H15" s="173"/>
      <c r="I15" s="173"/>
      <c r="J15" s="173"/>
    </row>
    <row r="16" spans="1:11" s="168" customFormat="1" ht="20.25">
      <c r="A16" s="169" t="s">
        <v>211</v>
      </c>
      <c r="B16" s="169"/>
    </row>
    <row r="17" spans="1:11" s="174" customFormat="1" ht="20.100000000000001" customHeight="1">
      <c r="A17" s="171" t="s">
        <v>212</v>
      </c>
      <c r="B17" s="204" t="s">
        <v>213</v>
      </c>
      <c r="C17" s="173"/>
      <c r="D17" s="173"/>
      <c r="E17" s="173"/>
      <c r="F17" s="173"/>
      <c r="G17" s="173"/>
      <c r="H17" s="173"/>
      <c r="I17" s="173"/>
      <c r="J17" s="173"/>
    </row>
    <row r="18" spans="1:11" s="168" customFormat="1" ht="20.25">
      <c r="A18" s="169" t="s">
        <v>214</v>
      </c>
      <c r="B18" s="205"/>
    </row>
    <row r="19" spans="1:11" s="174" customFormat="1" ht="36">
      <c r="A19" s="171" t="s">
        <v>215</v>
      </c>
      <c r="B19" s="204" t="s">
        <v>216</v>
      </c>
      <c r="C19" s="173"/>
      <c r="D19" s="173"/>
      <c r="E19" s="173"/>
      <c r="F19" s="173"/>
      <c r="G19" s="173"/>
      <c r="H19" s="173"/>
      <c r="I19" s="173"/>
      <c r="J19" s="173"/>
    </row>
    <row r="20" spans="1:11" s="174" customFormat="1" ht="20.100000000000001" customHeight="1">
      <c r="A20" s="171" t="s">
        <v>217</v>
      </c>
      <c r="B20" s="204" t="s">
        <v>218</v>
      </c>
      <c r="C20" s="173"/>
      <c r="D20" s="173"/>
      <c r="E20" s="173"/>
      <c r="F20" s="173"/>
      <c r="G20" s="173"/>
      <c r="H20" s="173"/>
      <c r="I20" s="173"/>
      <c r="J20" s="173"/>
    </row>
    <row r="21" spans="1:11" s="168" customFormat="1" ht="20.25">
      <c r="A21" s="308" t="s">
        <v>219</v>
      </c>
      <c r="B21" s="308"/>
    </row>
    <row r="22" spans="1:11" s="174" customFormat="1" ht="20.100000000000001" customHeight="1">
      <c r="A22" s="171" t="s">
        <v>220</v>
      </c>
      <c r="B22" s="204">
        <v>370</v>
      </c>
      <c r="C22" s="173"/>
      <c r="D22" s="173"/>
      <c r="E22" s="173"/>
      <c r="F22" s="173"/>
      <c r="G22" s="173"/>
      <c r="H22" s="173"/>
      <c r="I22" s="173"/>
      <c r="J22" s="173"/>
    </row>
    <row r="23" spans="1:11" s="174" customFormat="1" ht="36">
      <c r="A23" s="171" t="s">
        <v>221</v>
      </c>
      <c r="B23" s="204">
        <v>1210</v>
      </c>
      <c r="C23" s="173"/>
      <c r="D23" s="173"/>
      <c r="E23" s="173"/>
      <c r="F23" s="173"/>
      <c r="G23" s="173"/>
      <c r="H23" s="173"/>
      <c r="I23" s="173"/>
      <c r="J23" s="173"/>
    </row>
    <row r="24" spans="1:11" s="168" customFormat="1" ht="20.25">
      <c r="A24" s="169" t="s">
        <v>222</v>
      </c>
      <c r="B24" s="205"/>
    </row>
    <row r="25" spans="1:11" s="174" customFormat="1" ht="20.100000000000001" customHeight="1">
      <c r="A25" s="171" t="s">
        <v>223</v>
      </c>
      <c r="B25" s="204">
        <v>48</v>
      </c>
      <c r="C25" s="173"/>
      <c r="D25" s="173"/>
      <c r="E25" s="173"/>
      <c r="F25" s="173"/>
      <c r="G25" s="173"/>
      <c r="H25" s="173"/>
      <c r="I25" s="173"/>
      <c r="J25" s="173"/>
    </row>
    <row r="26" spans="1:11" s="177" customFormat="1" ht="9.75" customHeight="1">
      <c r="A26" s="175"/>
      <c r="B26" s="176"/>
      <c r="C26" s="173"/>
      <c r="D26" s="173"/>
      <c r="E26" s="173"/>
      <c r="F26" s="173"/>
      <c r="G26" s="173"/>
      <c r="H26" s="173"/>
      <c r="I26" s="173"/>
      <c r="J26" s="173"/>
    </row>
    <row r="27" spans="1:11" s="177" customFormat="1" ht="21" customHeight="1">
      <c r="A27" s="309" t="s">
        <v>224</v>
      </c>
      <c r="B27" s="309"/>
      <c r="C27" s="309"/>
      <c r="D27" s="173"/>
      <c r="E27" s="173"/>
      <c r="F27" s="173"/>
      <c r="G27" s="173"/>
      <c r="H27" s="173"/>
      <c r="I27" s="173"/>
      <c r="J27" s="173"/>
    </row>
    <row r="28" spans="1:11" s="177" customFormat="1" ht="12" customHeight="1">
      <c r="A28" s="173"/>
      <c r="B28" s="173"/>
      <c r="C28" s="173"/>
      <c r="D28" s="173"/>
      <c r="E28" s="173"/>
      <c r="F28" s="173"/>
      <c r="G28" s="173"/>
      <c r="H28" s="173"/>
      <c r="I28" s="173"/>
      <c r="J28" s="173"/>
    </row>
    <row r="29" spans="1:11" s="168" customFormat="1" ht="40.5">
      <c r="A29" s="178" t="s">
        <v>225</v>
      </c>
      <c r="B29" s="170" t="s">
        <v>265</v>
      </c>
      <c r="C29" s="294" t="s">
        <v>265</v>
      </c>
      <c r="D29" s="295"/>
      <c r="E29" s="170" t="s">
        <v>226</v>
      </c>
      <c r="G29" s="173"/>
      <c r="H29" s="173"/>
      <c r="J29" s="173"/>
    </row>
    <row r="30" spans="1:11" s="179" customFormat="1" ht="20.100000000000001" customHeight="1">
      <c r="A30" s="171" t="s">
        <v>26</v>
      </c>
      <c r="B30" s="172" t="s">
        <v>227</v>
      </c>
      <c r="C30" s="172" t="s">
        <v>227</v>
      </c>
      <c r="D30" s="172" t="s">
        <v>268</v>
      </c>
      <c r="E30" s="172" t="s">
        <v>227</v>
      </c>
      <c r="G30" s="173"/>
      <c r="H30" s="173"/>
      <c r="J30" s="173"/>
      <c r="K30" s="177"/>
    </row>
    <row r="31" spans="1:11" s="179" customFormat="1" ht="20.100000000000001" customHeight="1">
      <c r="A31" s="171" t="s">
        <v>228</v>
      </c>
      <c r="B31" s="172" t="s">
        <v>229</v>
      </c>
      <c r="C31" s="298" t="s">
        <v>229</v>
      </c>
      <c r="D31" s="299"/>
      <c r="E31" s="172" t="s">
        <v>230</v>
      </c>
      <c r="G31" s="173"/>
      <c r="H31" s="173"/>
      <c r="J31" s="173"/>
      <c r="K31" s="177"/>
    </row>
    <row r="32" spans="1:11" s="179" customFormat="1" ht="20.100000000000001" customHeight="1">
      <c r="A32" s="171" t="s">
        <v>231</v>
      </c>
      <c r="B32" s="197">
        <v>3</v>
      </c>
      <c r="C32" s="296">
        <v>3</v>
      </c>
      <c r="D32" s="297"/>
      <c r="E32" s="197">
        <v>3</v>
      </c>
      <c r="G32" s="173"/>
      <c r="H32" s="173"/>
      <c r="J32" s="173"/>
      <c r="K32" s="177"/>
    </row>
    <row r="33" spans="1:11" s="174" customFormat="1" ht="20.100000000000001" customHeight="1">
      <c r="A33" s="171" t="s">
        <v>232</v>
      </c>
      <c r="B33" s="204" t="s">
        <v>233</v>
      </c>
      <c r="C33" s="300" t="s">
        <v>233</v>
      </c>
      <c r="D33" s="301"/>
      <c r="E33" s="204" t="s">
        <v>234</v>
      </c>
      <c r="G33" s="173"/>
      <c r="H33" s="173"/>
      <c r="J33" s="173"/>
      <c r="K33" s="177"/>
    </row>
    <row r="34" spans="1:11" s="201" customFormat="1" ht="20.100000000000001" customHeight="1">
      <c r="A34" s="199" t="s">
        <v>235</v>
      </c>
      <c r="B34" s="200">
        <v>1199</v>
      </c>
      <c r="C34" s="302">
        <v>1199</v>
      </c>
      <c r="D34" s="303"/>
      <c r="E34" s="200">
        <v>1499</v>
      </c>
      <c r="G34" s="202"/>
      <c r="H34" s="202"/>
      <c r="J34" s="202"/>
      <c r="K34" s="203"/>
    </row>
    <row r="35" spans="1:11" s="182" customFormat="1" ht="23.25" customHeight="1">
      <c r="A35" s="180" t="s">
        <v>236</v>
      </c>
      <c r="B35" s="181" t="s">
        <v>266</v>
      </c>
      <c r="C35" s="304" t="s">
        <v>237</v>
      </c>
      <c r="D35" s="305"/>
      <c r="E35" s="181" t="s">
        <v>270</v>
      </c>
      <c r="G35" s="173"/>
      <c r="H35" s="173"/>
      <c r="J35" s="183"/>
      <c r="K35" s="184"/>
    </row>
    <row r="36" spans="1:11" s="174" customFormat="1" ht="20.100000000000001" customHeight="1">
      <c r="A36" s="171" t="s">
        <v>238</v>
      </c>
      <c r="B36" s="172" t="s">
        <v>267</v>
      </c>
      <c r="C36" s="298" t="s">
        <v>269</v>
      </c>
      <c r="D36" s="299"/>
      <c r="E36" s="172" t="s">
        <v>271</v>
      </c>
      <c r="G36" s="173"/>
      <c r="H36" s="173"/>
      <c r="J36" s="173"/>
      <c r="K36" s="177"/>
    </row>
    <row r="37" spans="1:11" s="174" customFormat="1" ht="20.100000000000001" customHeight="1">
      <c r="A37" s="171" t="s">
        <v>239</v>
      </c>
      <c r="B37" s="204" t="s">
        <v>240</v>
      </c>
      <c r="C37" s="300" t="s">
        <v>240</v>
      </c>
      <c r="D37" s="301"/>
      <c r="E37" s="204" t="s">
        <v>241</v>
      </c>
      <c r="G37" s="173"/>
      <c r="H37" s="173"/>
      <c r="J37" s="173"/>
      <c r="K37" s="177"/>
    </row>
    <row r="38" spans="1:11" s="168" customFormat="1" ht="27">
      <c r="A38" s="169" t="s">
        <v>242</v>
      </c>
      <c r="B38" s="185"/>
      <c r="C38" s="185"/>
      <c r="D38" s="185"/>
      <c r="E38" s="185"/>
      <c r="F38" s="174"/>
      <c r="G38" s="173"/>
      <c r="H38" s="173"/>
      <c r="J38" s="173"/>
    </row>
    <row r="39" spans="1:11" s="201" customFormat="1" ht="36">
      <c r="A39" s="199" t="s">
        <v>243</v>
      </c>
      <c r="B39" s="200">
        <v>1270</v>
      </c>
      <c r="C39" s="200">
        <v>1275</v>
      </c>
      <c r="D39" s="197">
        <v>1295</v>
      </c>
      <c r="E39" s="197">
        <v>1295</v>
      </c>
      <c r="G39" s="202"/>
      <c r="H39" s="202"/>
      <c r="J39" s="202"/>
      <c r="K39" s="203"/>
    </row>
    <row r="40" spans="1:11" s="201" customFormat="1" ht="20.100000000000001" customHeight="1">
      <c r="A40" s="199" t="s">
        <v>244</v>
      </c>
      <c r="B40" s="200">
        <v>1700</v>
      </c>
      <c r="C40" s="200">
        <v>1715</v>
      </c>
      <c r="D40" s="200">
        <v>1740</v>
      </c>
      <c r="E40" s="200">
        <v>1750</v>
      </c>
      <c r="G40" s="202"/>
      <c r="H40" s="202"/>
      <c r="J40" s="202"/>
      <c r="K40" s="203"/>
    </row>
    <row r="41" spans="1:11" s="201" customFormat="1" ht="20.100000000000001" customHeight="1">
      <c r="A41" s="199" t="s">
        <v>245</v>
      </c>
      <c r="B41" s="197">
        <v>430</v>
      </c>
      <c r="C41" s="197">
        <v>440</v>
      </c>
      <c r="D41" s="197">
        <v>445</v>
      </c>
      <c r="E41" s="197">
        <v>445</v>
      </c>
      <c r="G41" s="202"/>
      <c r="H41" s="202"/>
      <c r="J41" s="202"/>
      <c r="K41" s="203"/>
    </row>
    <row r="42" spans="1:11" s="177" customFormat="1" ht="13.5" customHeight="1">
      <c r="A42" s="173"/>
      <c r="B42" s="173"/>
      <c r="C42" s="173"/>
      <c r="D42" s="173"/>
      <c r="E42" s="173"/>
      <c r="F42" s="173"/>
      <c r="G42" s="173"/>
      <c r="H42" s="173"/>
      <c r="I42" s="173"/>
      <c r="J42" s="173"/>
    </row>
    <row r="43" spans="1:11" s="168" customFormat="1" ht="60.75">
      <c r="A43" s="178" t="s">
        <v>246</v>
      </c>
      <c r="B43" s="307" t="s">
        <v>247</v>
      </c>
      <c r="C43" s="307"/>
      <c r="D43" s="307"/>
      <c r="E43" s="294" t="s">
        <v>248</v>
      </c>
      <c r="F43" s="310"/>
      <c r="G43" s="295"/>
      <c r="H43" s="170" t="s">
        <v>249</v>
      </c>
      <c r="I43" s="186" t="s">
        <v>250</v>
      </c>
      <c r="J43" s="186" t="s">
        <v>251</v>
      </c>
    </row>
    <row r="44" spans="1:11" s="168" customFormat="1" ht="40.5">
      <c r="A44" s="187"/>
      <c r="B44" s="188" t="s">
        <v>252</v>
      </c>
      <c r="C44" s="188" t="s">
        <v>253</v>
      </c>
      <c r="D44" s="188" t="s">
        <v>254</v>
      </c>
      <c r="E44" s="188" t="s">
        <v>255</v>
      </c>
      <c r="F44" s="188" t="s">
        <v>256</v>
      </c>
      <c r="G44" s="188" t="s">
        <v>257</v>
      </c>
      <c r="H44" s="188" t="s">
        <v>258</v>
      </c>
      <c r="I44" s="290" t="s">
        <v>259</v>
      </c>
      <c r="J44" s="291"/>
    </row>
    <row r="45" spans="1:11" s="168" customFormat="1" ht="20.25">
      <c r="A45" s="169" t="s">
        <v>260</v>
      </c>
      <c r="B45" s="170"/>
      <c r="C45" s="169"/>
      <c r="D45" s="169"/>
      <c r="E45" s="169"/>
      <c r="F45" s="169"/>
      <c r="G45" s="169"/>
      <c r="H45" s="169"/>
      <c r="I45" s="169"/>
      <c r="J45" s="169"/>
    </row>
    <row r="46" spans="1:11" s="174" customFormat="1" ht="27">
      <c r="A46" s="171" t="s">
        <v>272</v>
      </c>
      <c r="B46" s="172" t="s">
        <v>274</v>
      </c>
      <c r="C46" s="197">
        <v>188</v>
      </c>
      <c r="D46" s="198">
        <v>10.6</v>
      </c>
      <c r="E46" s="172">
        <v>5.5</v>
      </c>
      <c r="F46" s="172">
        <v>4</v>
      </c>
      <c r="G46" s="172">
        <v>4.5999999999999996</v>
      </c>
      <c r="H46" s="172">
        <v>104</v>
      </c>
      <c r="I46" s="206" t="s">
        <v>275</v>
      </c>
      <c r="J46" s="207" t="s">
        <v>276</v>
      </c>
    </row>
    <row r="47" spans="1:11" s="174" customFormat="1" ht="27">
      <c r="A47" s="171" t="s">
        <v>272</v>
      </c>
      <c r="B47" s="172" t="s">
        <v>262</v>
      </c>
      <c r="C47" s="197">
        <v>202</v>
      </c>
      <c r="D47" s="198">
        <v>9.1</v>
      </c>
      <c r="E47" s="172">
        <v>5.3</v>
      </c>
      <c r="F47" s="172">
        <v>4</v>
      </c>
      <c r="G47" s="172">
        <v>4.5</v>
      </c>
      <c r="H47" s="172">
        <v>103</v>
      </c>
      <c r="I47" s="206" t="s">
        <v>277</v>
      </c>
      <c r="J47" s="207" t="s">
        <v>278</v>
      </c>
    </row>
    <row r="48" spans="1:11" s="174" customFormat="1" ht="27">
      <c r="A48" s="171" t="s">
        <v>226</v>
      </c>
      <c r="B48" s="172" t="s">
        <v>261</v>
      </c>
      <c r="C48" s="197">
        <v>190</v>
      </c>
      <c r="D48" s="198">
        <v>10.8</v>
      </c>
      <c r="E48" s="172">
        <v>4.4000000000000004</v>
      </c>
      <c r="F48" s="172">
        <v>3.4</v>
      </c>
      <c r="G48" s="172">
        <v>3.8</v>
      </c>
      <c r="H48" s="172">
        <v>100</v>
      </c>
      <c r="I48" s="206" t="s">
        <v>263</v>
      </c>
      <c r="J48" s="207" t="s">
        <v>281</v>
      </c>
    </row>
    <row r="49" spans="1:10" s="168" customFormat="1" ht="20.25">
      <c r="A49" s="169" t="s">
        <v>273</v>
      </c>
      <c r="B49" s="170"/>
      <c r="C49" s="169"/>
      <c r="D49" s="169"/>
      <c r="E49" s="169"/>
      <c r="F49" s="169"/>
      <c r="G49" s="169"/>
      <c r="H49" s="169"/>
      <c r="I49" s="169"/>
      <c r="J49" s="169"/>
    </row>
    <row r="50" spans="1:10" s="174" customFormat="1" ht="20.100000000000001" customHeight="1">
      <c r="A50" s="171" t="s">
        <v>272</v>
      </c>
      <c r="B50" s="172" t="s">
        <v>262</v>
      </c>
      <c r="C50" s="172">
        <v>200</v>
      </c>
      <c r="D50" s="172">
        <v>9.1999999999999993</v>
      </c>
      <c r="E50" s="172">
        <v>5.9</v>
      </c>
      <c r="F50" s="172">
        <v>4.2</v>
      </c>
      <c r="G50" s="172">
        <v>4.8</v>
      </c>
      <c r="H50" s="172">
        <v>111</v>
      </c>
      <c r="I50" s="206" t="s">
        <v>279</v>
      </c>
      <c r="J50" s="207" t="s">
        <v>280</v>
      </c>
    </row>
    <row r="51" spans="1:10" ht="15">
      <c r="A51" s="189"/>
      <c r="B51" s="190"/>
      <c r="C51" s="190"/>
      <c r="D51" s="190"/>
      <c r="E51" s="190"/>
      <c r="F51" s="190"/>
      <c r="G51" s="190"/>
      <c r="H51" s="190"/>
      <c r="I51" s="190"/>
      <c r="J51" s="190"/>
    </row>
    <row r="52" spans="1:10" ht="98.25" customHeight="1">
      <c r="A52" s="292" t="s">
        <v>264</v>
      </c>
      <c r="B52" s="293"/>
      <c r="C52" s="293"/>
      <c r="D52" s="293"/>
      <c r="E52" s="293"/>
      <c r="F52" s="293"/>
      <c r="G52" s="293"/>
      <c r="H52" s="293"/>
      <c r="I52" s="293"/>
      <c r="J52" s="293"/>
    </row>
    <row r="53" spans="1:10" s="192" customFormat="1" ht="12.75" hidden="1" customHeight="1">
      <c r="A53" s="191"/>
      <c r="B53" s="191"/>
      <c r="C53" s="191"/>
      <c r="D53" s="191"/>
      <c r="E53" s="191"/>
      <c r="F53" s="191"/>
      <c r="G53" s="191"/>
      <c r="H53" s="191"/>
      <c r="I53" s="191"/>
      <c r="J53" s="191"/>
    </row>
    <row r="54" spans="1:10" s="192" customFormat="1" ht="29.25" hidden="1" customHeight="1">
      <c r="A54" s="191"/>
      <c r="B54" s="191"/>
      <c r="C54" s="191"/>
      <c r="D54" s="191"/>
      <c r="E54" s="191"/>
      <c r="F54" s="191"/>
      <c r="G54" s="191"/>
      <c r="H54" s="191"/>
      <c r="I54" s="191"/>
      <c r="J54" s="191"/>
    </row>
    <row r="55" spans="1:10" ht="16.5" hidden="1" customHeight="1">
      <c r="A55" s="193"/>
      <c r="B55" s="193"/>
      <c r="C55" s="193"/>
      <c r="D55" s="193"/>
      <c r="E55" s="193"/>
      <c r="F55" s="193"/>
      <c r="G55" s="193"/>
      <c r="H55" s="194"/>
      <c r="I55" s="194"/>
      <c r="J55" s="194"/>
    </row>
    <row r="56" spans="1:10" ht="18" hidden="1">
      <c r="A56" s="195"/>
      <c r="B56" s="195"/>
      <c r="C56" s="195"/>
      <c r="D56" s="195"/>
      <c r="E56" s="195"/>
      <c r="F56" s="195"/>
      <c r="G56" s="195"/>
      <c r="H56" s="195"/>
      <c r="I56" s="195"/>
    </row>
    <row r="57" spans="1:10" ht="18" hidden="1">
      <c r="A57" s="195"/>
      <c r="B57" s="195"/>
      <c r="C57" s="195"/>
      <c r="D57" s="195"/>
      <c r="E57" s="195"/>
      <c r="F57" s="195"/>
      <c r="G57" s="195"/>
      <c r="H57" s="195"/>
      <c r="I57" s="195"/>
    </row>
    <row r="58" spans="1:10" ht="18" hidden="1"/>
    <row r="59" spans="1:10" ht="18" hidden="1"/>
    <row r="60" spans="1:10" ht="18" hidden="1"/>
    <row r="61" spans="1:10" ht="18" hidden="1"/>
    <row r="62" spans="1:10" ht="18" hidden="1"/>
    <row r="63" spans="1:10" ht="18" hidden="1"/>
    <row r="64" spans="1:10" ht="18" hidden="1"/>
    <row r="65" ht="18" hidden="1"/>
    <row r="66" ht="18" hidden="1"/>
    <row r="67" ht="18" hidden="1"/>
    <row r="68" ht="18" hidden="1"/>
    <row r="69" ht="28.5" hidden="1" customHeight="1"/>
    <row r="70" ht="28.5" hidden="1" customHeight="1"/>
    <row r="71" ht="28.5" hidden="1" customHeight="1"/>
    <row r="72" ht="28.5" hidden="1" customHeight="1"/>
    <row r="73" ht="28.5" hidden="1" customHeight="1"/>
    <row r="74" ht="28.5" hidden="1" customHeight="1"/>
    <row r="75" ht="28.5" hidden="1" customHeight="1"/>
    <row r="76" ht="28.5" hidden="1" customHeight="1"/>
    <row r="77" ht="28.5" hidden="1" customHeight="1"/>
    <row r="78" ht="28.5" hidden="1" customHeight="1"/>
    <row r="79" ht="28.5" hidden="1" customHeight="1"/>
    <row r="80" ht="28.5" hidden="1" customHeight="1"/>
    <row r="81" ht="28.5" hidden="1" customHeight="1"/>
    <row r="82" ht="28.5" hidden="1" customHeight="1"/>
    <row r="83" ht="28.5" hidden="1" customHeight="1"/>
    <row r="84" ht="28.5" hidden="1" customHeight="1"/>
    <row r="85" ht="28.5" hidden="1" customHeight="1"/>
    <row r="86" ht="28.5" hidden="1" customHeight="1"/>
    <row r="87" ht="28.5" hidden="1" customHeight="1"/>
    <row r="88" ht="28.5" hidden="1" customHeight="1"/>
    <row r="89" ht="28.5" hidden="1" customHeight="1"/>
    <row r="90" ht="28.5" hidden="1" customHeight="1"/>
    <row r="91" ht="28.5" hidden="1" customHeight="1"/>
    <row r="92" ht="28.5" hidden="1" customHeight="1"/>
    <row r="93" ht="28.5" hidden="1" customHeight="1"/>
    <row r="94" ht="28.5" hidden="1" customHeight="1"/>
    <row r="95" ht="28.5" hidden="1" customHeight="1"/>
    <row r="96"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sheetData>
  <mergeCells count="16">
    <mergeCell ref="A1:J1"/>
    <mergeCell ref="A9:B9"/>
    <mergeCell ref="A21:B21"/>
    <mergeCell ref="A27:C27"/>
    <mergeCell ref="B43:D43"/>
    <mergeCell ref="E43:G43"/>
    <mergeCell ref="I44:J44"/>
    <mergeCell ref="A52:J52"/>
    <mergeCell ref="C29:D29"/>
    <mergeCell ref="C32:D32"/>
    <mergeCell ref="C31:D31"/>
    <mergeCell ref="C33:D33"/>
    <mergeCell ref="C34:D34"/>
    <mergeCell ref="C35:D35"/>
    <mergeCell ref="C36:D36"/>
    <mergeCell ref="C37:D37"/>
  </mergeCells>
  <pageMargins left="0" right="0" top="0.15748031496062992" bottom="0.15748031496062992"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1"/>
  <sheetViews>
    <sheetView tabSelected="1" zoomScale="77" zoomScaleNormal="77" workbookViewId="0">
      <selection sqref="A1:F1"/>
    </sheetView>
  </sheetViews>
  <sheetFormatPr defaultColWidth="0" defaultRowHeight="34.5" customHeight="1" zeroHeight="1"/>
  <cols>
    <col min="1" max="1" width="27.25" style="1" customWidth="1"/>
    <col min="2" max="2" width="27" style="1" customWidth="1"/>
    <col min="3" max="3" width="32.75" style="1" customWidth="1"/>
    <col min="4" max="4" width="16.5" style="1" customWidth="1"/>
    <col min="5" max="5" width="14.875" style="1" customWidth="1"/>
    <col min="6" max="6" width="8" style="1" hidden="1" customWidth="1"/>
    <col min="7" max="7" width="15.75" style="1" hidden="1" customWidth="1"/>
    <col min="8" max="8" width="13.25" style="1" hidden="1" customWidth="1"/>
    <col min="9" max="10" width="14.75" style="1" hidden="1" customWidth="1"/>
    <col min="11" max="13" width="0" style="1" hidden="1" customWidth="1"/>
    <col min="14" max="16384" width="8" style="1" hidden="1"/>
  </cols>
  <sheetData>
    <row r="1" spans="1:6" ht="34.5" customHeight="1">
      <c r="A1" s="311" t="s">
        <v>76</v>
      </c>
      <c r="B1" s="311"/>
      <c r="C1" s="311"/>
      <c r="D1" s="311"/>
      <c r="E1" s="311"/>
      <c r="F1" s="311"/>
    </row>
    <row r="2" spans="1:6" s="122" customFormat="1" ht="63.75">
      <c r="A2" s="119" t="s">
        <v>27</v>
      </c>
      <c r="B2" s="120" t="s">
        <v>57</v>
      </c>
      <c r="C2" s="120" t="s">
        <v>58</v>
      </c>
      <c r="D2" s="312" t="s">
        <v>59</v>
      </c>
      <c r="E2" s="313"/>
      <c r="F2" s="121"/>
    </row>
    <row r="3" spans="1:6" ht="34.5" customHeight="1">
      <c r="A3" s="123" t="s">
        <v>317</v>
      </c>
      <c r="B3" s="124" t="s">
        <v>320</v>
      </c>
      <c r="C3" s="124" t="s">
        <v>320</v>
      </c>
      <c r="D3" s="124">
        <v>71</v>
      </c>
      <c r="E3" s="124"/>
      <c r="F3" s="2"/>
    </row>
    <row r="4" spans="1:6" ht="34.5" customHeight="1">
      <c r="A4" s="123" t="s">
        <v>318</v>
      </c>
      <c r="B4" s="124" t="s">
        <v>320</v>
      </c>
      <c r="C4" s="124" t="s">
        <v>321</v>
      </c>
      <c r="D4" s="124">
        <v>68</v>
      </c>
      <c r="E4" s="124"/>
      <c r="F4" s="2"/>
    </row>
    <row r="5" spans="1:6" ht="34.5" customHeight="1">
      <c r="A5" s="123" t="s">
        <v>319</v>
      </c>
      <c r="B5" s="124" t="s">
        <v>320</v>
      </c>
      <c r="C5" s="124" t="s">
        <v>321</v>
      </c>
      <c r="D5" s="124">
        <v>68</v>
      </c>
      <c r="E5" s="124"/>
      <c r="F5" s="2"/>
    </row>
    <row r="6" spans="1:6" ht="21" customHeight="1">
      <c r="A6" s="2"/>
      <c r="B6" s="2"/>
      <c r="C6" s="2"/>
      <c r="D6" s="2"/>
      <c r="E6" s="2"/>
      <c r="F6" s="2"/>
    </row>
    <row r="7" spans="1:6" ht="17.25" customHeight="1">
      <c r="A7" s="314" t="s">
        <v>28</v>
      </c>
      <c r="B7" s="314"/>
      <c r="C7" s="314"/>
      <c r="D7" s="314"/>
      <c r="E7" s="314"/>
      <c r="F7" s="2"/>
    </row>
    <row r="8" spans="1:6" ht="34.5" hidden="1" customHeight="1">
      <c r="A8" s="2"/>
      <c r="B8" s="2"/>
      <c r="C8" s="2"/>
      <c r="D8" s="2"/>
      <c r="E8" s="2"/>
      <c r="F8" s="2"/>
    </row>
    <row r="9" spans="1:6" ht="34.5" hidden="1" customHeight="1">
      <c r="A9" s="2"/>
      <c r="B9" s="2"/>
      <c r="C9" s="2"/>
      <c r="D9" s="2"/>
      <c r="E9" s="2"/>
      <c r="F9" s="2"/>
    </row>
    <row r="10" spans="1:6" ht="34.5" hidden="1" customHeight="1">
      <c r="A10" s="2"/>
      <c r="B10" s="2"/>
      <c r="C10" s="2"/>
      <c r="D10" s="2"/>
      <c r="E10" s="2"/>
      <c r="F10" s="2"/>
    </row>
    <row r="11" spans="1:6" ht="34.5" hidden="1" customHeight="1">
      <c r="A11" s="2"/>
      <c r="B11" s="2"/>
      <c r="C11" s="2"/>
      <c r="D11" s="2"/>
      <c r="E11" s="2"/>
      <c r="F11" s="2"/>
    </row>
  </sheetData>
  <mergeCells count="3">
    <mergeCell ref="A1:F1"/>
    <mergeCell ref="D2:E2"/>
    <mergeCell ref="A7:E7"/>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5</vt:i4>
      </vt:variant>
    </vt:vector>
  </HeadingPairs>
  <TitlesOfParts>
    <vt:vector size="13" baseType="lpstr">
      <vt:lpstr>Εκδόσεις</vt:lpstr>
      <vt:lpstr>Εξοπλισμός</vt:lpstr>
      <vt:lpstr>! More Opel</vt:lpstr>
      <vt:lpstr>Ανάλυση Τιμών Μοντέλων</vt:lpstr>
      <vt:lpstr>Ανάλυση Τιμών Προαιρ. εξοπλ.</vt:lpstr>
      <vt:lpstr>Χρώματα_Ταπετσαρίες</vt:lpstr>
      <vt:lpstr>Tεχνικά Χαρακτηριστικά</vt:lpstr>
      <vt:lpstr>Ετικέτες ελαστικών</vt:lpstr>
      <vt:lpstr>'Tεχνικά Χαρακτηριστικά'!Print_Area</vt:lpstr>
      <vt:lpstr>'Ανάλυση Τιμών Μοντέλων'!Print_Area</vt:lpstr>
      <vt:lpstr>'Ανάλυση Τιμών Προαιρ. εξοπλ.'!Print_Area</vt:lpstr>
      <vt:lpstr>Εκδόσεις!Print_Area</vt:lpstr>
      <vt:lpstr>Χρώματα_Ταπετσαρίες!Print_Area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nikos marinopoulos</cp:lastModifiedBy>
  <cp:lastPrinted>2020-09-23T14:00:07Z</cp:lastPrinted>
  <dcterms:created xsi:type="dcterms:W3CDTF">2005-06-09T13:23:39Z</dcterms:created>
  <dcterms:modified xsi:type="dcterms:W3CDTF">2020-11-14T09:32:05Z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