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ttps://aiglonsa-my.sharepoint.com/personal/maria_kallergi_opel_gr/Documents/Documents/ournalists/"/>
    </mc:Choice>
  </mc:AlternateContent>
  <xr:revisionPtr revIDLastSave="0" documentId="8_{861775DC-287D-41C6-A4F5-A6BD73E7D347}" xr6:coauthVersionLast="47" xr6:coauthVersionMax="47" xr10:uidLastSave="{00000000-0000-0000-0000-000000000000}"/>
  <bookViews>
    <workbookView xWindow="-108" yWindow="-108" windowWidth="23256" windowHeight="12576" tabRatio="763" firstSheet="1" activeTab="1" xr2:uid="{00000000-000D-0000-FFFF-FFFF00000000}"/>
  </bookViews>
  <sheets>
    <sheet name="CORSA Prices" sheetId="2" state="hidden" r:id="rId1"/>
    <sheet name="Opel PC" sheetId="4" r:id="rId2"/>
    <sheet name="Opel CV" sheetId="5" r:id="rId3"/>
  </sheets>
  <externalReferences>
    <externalReference r:id="rId4"/>
    <externalReference r:id="rId5"/>
  </externalReferences>
  <definedNames>
    <definedName name="_xlnm._FilterDatabase" localSheetId="1" hidden="1">'Opel PC'!#REF!</definedName>
    <definedName name="_r2tg">#N/A</definedName>
    <definedName name="a">#N/A</definedName>
    <definedName name="AA">#N/A</definedName>
    <definedName name="abc">#N/A</definedName>
    <definedName name="APs">#N/A</definedName>
    <definedName name="as">#N/A</definedName>
    <definedName name="b">#N/A</definedName>
    <definedName name="bbb">#N/A</definedName>
    <definedName name="cba">#N/A</definedName>
    <definedName name="CountPrintout">#N/A</definedName>
    <definedName name="d">#N/A</definedName>
    <definedName name="e">#N/A</definedName>
    <definedName name="efg">#N/A</definedName>
    <definedName name="efuze4">#N/A</definedName>
    <definedName name="f">#N/A</definedName>
    <definedName name="fggfjhjhfk">#N/A</definedName>
    <definedName name="HB">#REF!</definedName>
    <definedName name="HB_1">#REF!</definedName>
    <definedName name="insurance" localSheetId="1">'Opel PC'!#REF!</definedName>
    <definedName name="insurance">'[1]Ανάλυση Τιμών Προαιρ.Εξοπλισμού'!#REF!</definedName>
    <definedName name="KMH">#REF!</definedName>
    <definedName name="lkj">#N/A</definedName>
    <definedName name="llllkkm">#N/A</definedName>
    <definedName name="Macro.CountPrintout">#N/A</definedName>
    <definedName name="Makrodreieck">[2]!Makrodreieck</definedName>
    <definedName name="Makrokreis">[2]!Makrokreis</definedName>
    <definedName name="Makrokreuz">[2]!Makrokreuz</definedName>
    <definedName name="_xlnm.Print_Area" localSheetId="0">'CORSA Prices'!$A$1:$F$11</definedName>
    <definedName name="_xlnm.Print_Area" localSheetId="1">'Opel PC'!$A$1:$J$102</definedName>
    <definedName name="_xlnm.Print_Area">#REF!</definedName>
    <definedName name="_xlnm.Print_Titles" localSheetId="1">'Opel PC'!$3:$3</definedName>
    <definedName name="_xlnm.Print_Titles">#REF!</definedName>
    <definedName name="Proplist_new">#REF!</definedName>
    <definedName name="qwe">#N/A</definedName>
    <definedName name="qwrtz">#N/A</definedName>
    <definedName name="reftgz">#N/A</definedName>
    <definedName name="rfxc">#N/A</definedName>
    <definedName name="seat">#REF!</definedName>
    <definedName name="seat1">#REF!</definedName>
    <definedName name="SeptRS">#N/A</definedName>
    <definedName name="Sn">#REF!</definedName>
    <definedName name="üpoiu">#N/A</definedName>
    <definedName name="vatrate" localSheetId="1">'Opel PC'!#REF!</definedName>
    <definedName name="vatrate">'[1]Ανάλυση Τιμών Προαιρ.Εξοπλισμού'!#REF!</definedName>
    <definedName name="xmas">#N/A</definedName>
    <definedName name="xyz">#N/A</definedName>
    <definedName name="zu">#N/A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4" l="1"/>
  <c r="F8" i="4"/>
  <c r="F9" i="4"/>
  <c r="F10" i="4"/>
  <c r="F11" i="4"/>
  <c r="F12" i="4"/>
  <c r="F13" i="4"/>
  <c r="F14" i="4"/>
  <c r="F15" i="4"/>
  <c r="F16" i="4"/>
  <c r="F17" i="4"/>
  <c r="F18" i="4"/>
  <c r="F19" i="4"/>
  <c r="F6" i="4"/>
  <c r="E27" i="5" l="1"/>
  <c r="F27" i="5" s="1"/>
  <c r="E26" i="5"/>
  <c r="F26" i="5" s="1"/>
  <c r="E25" i="5"/>
  <c r="F25" i="5" s="1"/>
  <c r="E24" i="5"/>
  <c r="F24" i="5" s="1"/>
  <c r="E23" i="5"/>
  <c r="F23" i="5" s="1"/>
  <c r="E21" i="5"/>
  <c r="G21" i="5" s="1"/>
  <c r="E20" i="5"/>
  <c r="F20" i="5" s="1"/>
  <c r="E19" i="5"/>
  <c r="G19" i="5" s="1"/>
  <c r="E18" i="5"/>
  <c r="G18" i="5" s="1"/>
  <c r="E17" i="5"/>
  <c r="G17" i="5" s="1"/>
  <c r="E16" i="5"/>
  <c r="F16" i="5" s="1"/>
  <c r="E15" i="5"/>
  <c r="G15" i="5" s="1"/>
  <c r="E13" i="5"/>
  <c r="E12" i="5"/>
  <c r="E5" i="5"/>
  <c r="E6" i="5"/>
  <c r="E7" i="5"/>
  <c r="E8" i="5"/>
  <c r="E9" i="5"/>
  <c r="E10" i="5"/>
  <c r="E107" i="4"/>
  <c r="F107" i="4" s="1"/>
  <c r="F105" i="4"/>
  <c r="F104" i="4"/>
  <c r="F15" i="5" l="1"/>
  <c r="G16" i="5"/>
  <c r="F19" i="5"/>
  <c r="F21" i="5"/>
  <c r="G20" i="5"/>
  <c r="F18" i="5"/>
  <c r="F17" i="5"/>
  <c r="E102" i="4" l="1"/>
  <c r="F102" i="4" s="1"/>
  <c r="E101" i="4"/>
  <c r="F101" i="4" s="1"/>
  <c r="E100" i="4"/>
  <c r="F100" i="4" s="1"/>
  <c r="E99" i="4"/>
  <c r="F99" i="4" s="1"/>
  <c r="E90" i="4" l="1"/>
  <c r="F90" i="4" s="1"/>
  <c r="F13" i="5" l="1"/>
  <c r="F12" i="5"/>
  <c r="F10" i="5" l="1"/>
  <c r="F9" i="5"/>
  <c r="F8" i="5"/>
  <c r="F7" i="5"/>
  <c r="F6" i="5"/>
  <c r="F5" i="5"/>
  <c r="G10" i="5"/>
  <c r="G9" i="5"/>
  <c r="G8" i="5"/>
  <c r="G7" i="5"/>
  <c r="G6" i="5"/>
  <c r="G5" i="5"/>
  <c r="E24" i="4" l="1"/>
  <c r="E23" i="4"/>
  <c r="F23" i="4" s="1"/>
  <c r="E22" i="4"/>
  <c r="F22" i="4" s="1"/>
  <c r="E21" i="4"/>
  <c r="F24" i="4" l="1"/>
  <c r="F21" i="4"/>
  <c r="C8" i="2" l="1"/>
  <c r="C6" i="2"/>
  <c r="C4" i="2" l="1"/>
  <c r="D5" i="2" l="1"/>
  <c r="D6" i="2"/>
  <c r="D8" i="2" l="1"/>
  <c r="D4" i="2"/>
  <c r="F7" i="2"/>
  <c r="E5" i="2"/>
  <c r="E6" i="2"/>
  <c r="F8" i="2"/>
  <c r="E8" i="2"/>
  <c r="F5" i="2"/>
</calcChain>
</file>

<file path=xl/sharedStrings.xml><?xml version="1.0" encoding="utf-8"?>
<sst xmlns="http://schemas.openxmlformats.org/spreadsheetml/2006/main" count="372" uniqueCount="272">
  <si>
    <t>Diesel</t>
  </si>
  <si>
    <t xml:space="preserve">     Μοντέλο - Περιγραφή</t>
  </si>
  <si>
    <t>Προτεινόμενη
 Λιανική Τιμή
ΠΡΟ Φόρων</t>
  </si>
  <si>
    <t>Κυβισμός 
(κ.εκ.)</t>
  </si>
  <si>
    <t>Κωδικός
Μοντέλου</t>
  </si>
  <si>
    <t>Petrol</t>
  </si>
  <si>
    <t>Corsa EDITION 1.2 75hp S/S MT5</t>
  </si>
  <si>
    <t>Corsa EDITION 1.5D 102hp S/S MT6</t>
  </si>
  <si>
    <t>Corsa ELEGANCE 1.2 Turbo 100hp S/S MT6</t>
  </si>
  <si>
    <t>Corsa ELEGANCE 1.2 Turbo 100hp S/S AT8</t>
  </si>
  <si>
    <t>Corsa ELEGANCE 1.5D 102hp S/S MT6</t>
  </si>
  <si>
    <t>Corsa GS-LINE 1.2 Turbo 100hp S/S MT6</t>
  </si>
  <si>
    <t>Corsa GS-LINE 1.2 Turbo 130hp S/S AT8</t>
  </si>
  <si>
    <t>Corsa GS-LINE 1.5D 102hp S/S MT6</t>
  </si>
  <si>
    <t>1.2 75hp S/S MT5</t>
  </si>
  <si>
    <t>1.2T 100hp S/S MT6</t>
  </si>
  <si>
    <t>1.2T 100hp S/S AT8</t>
  </si>
  <si>
    <t>1.2T 130hp S/S AT8</t>
  </si>
  <si>
    <t>1.5D 102hp S/S MT6</t>
  </si>
  <si>
    <t>0AC48ED11</t>
  </si>
  <si>
    <t>Edition</t>
  </si>
  <si>
    <t>Elegance</t>
  </si>
  <si>
    <t>GS-Line</t>
  </si>
  <si>
    <t>Corsa</t>
  </si>
  <si>
    <t xml:space="preserve">NEO Opel Corsa MY'21
Εκδόσεις / Κινητήρες </t>
  </si>
  <si>
    <t>NEO CORSA MY'21</t>
  </si>
  <si>
    <t>Corsa 1.2 75hp S/S MT5</t>
  </si>
  <si>
    <t>Corsa 1.5D 102hp S/S MT6</t>
  </si>
  <si>
    <t>0AC48HΤ61</t>
  </si>
  <si>
    <t>0AE48EU61</t>
  </si>
  <si>
    <t>0AS48EU61</t>
  </si>
  <si>
    <t>0AE48EE81</t>
  </si>
  <si>
    <t>0AS48EF81</t>
  </si>
  <si>
    <t>0AA48ED11</t>
  </si>
  <si>
    <t>0AA48HT61</t>
  </si>
  <si>
    <t>0AE48HT61</t>
  </si>
  <si>
    <t>0AS48HT61</t>
  </si>
  <si>
    <t>Τέλη Κυκλοφορίας
WLTP</t>
  </si>
  <si>
    <t>ΦΠΑ
24%</t>
  </si>
  <si>
    <t>Εκπομπές Ρύπων
CO2
(Συν/νου Κύκλου WLTP g/km)</t>
  </si>
  <si>
    <r>
      <rPr>
        <b/>
        <u/>
        <sz val="10"/>
        <rFont val="Opel Next"/>
        <family val="2"/>
      </rPr>
      <t>Σημειώσεις:</t>
    </r>
    <r>
      <rPr>
        <b/>
        <sz val="10"/>
        <rFont val="Opel Next"/>
        <family val="2"/>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</si>
  <si>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sz val="10"/>
        <rFont val="Opel Next"/>
        <family val="2"/>
      </rPr>
      <t>www.opel.gr/empeiria/anakyklosi.html</t>
    </r>
  </si>
  <si>
    <t>Opel Corsa</t>
  </si>
  <si>
    <t>0ME76 EP61</t>
  </si>
  <si>
    <t>0ME76 EF81</t>
  </si>
  <si>
    <t>0MS76 EP61</t>
  </si>
  <si>
    <t>0MS76 EF81</t>
  </si>
  <si>
    <t>0MU76 EP61</t>
  </si>
  <si>
    <t>0MU76 EF81</t>
  </si>
  <si>
    <t>Elegance 1.2lt Turbo S/S, 130hp MT6</t>
  </si>
  <si>
    <t>Elegance 1.2lt Turbo S/S, 130hp AT8</t>
  </si>
  <si>
    <t>Elegance 1.5lt Diesel S/S, 110hp MT6</t>
  </si>
  <si>
    <t>GS Line 1.2lt Turbo S/S, 130hp MT6</t>
  </si>
  <si>
    <t>GS Line 1.2lt Turbo S/S, 130hp AT8</t>
  </si>
  <si>
    <t>GS Line 1.5lt Diesel S/S, 110hp MT6</t>
  </si>
  <si>
    <t>Ultimate 1.2lt Turbo S/S, 130hp MT6</t>
  </si>
  <si>
    <t>Ultimate 1.2lt Turbo S/S, 130hp AT8</t>
  </si>
  <si>
    <t>Ultimate 1.5lt Diesel S/S, 110hp MT6</t>
  </si>
  <si>
    <t>Opel MOKKA</t>
  </si>
  <si>
    <t>02Q75 EP61</t>
  </si>
  <si>
    <t>02Q75 EF81</t>
  </si>
  <si>
    <t>02L75 EP61</t>
  </si>
  <si>
    <t>02L75 EF81</t>
  </si>
  <si>
    <t>02J75 EP61</t>
  </si>
  <si>
    <t>02J75 EF81</t>
  </si>
  <si>
    <t>02U75 EP61</t>
  </si>
  <si>
    <t>02U75 EF81</t>
  </si>
  <si>
    <t>Business Edition 1.2lt Turbo, 130 hp Start &amp; Stop MT6</t>
  </si>
  <si>
    <t>Business Edition 1.2lt Turbo, 130 hp Start &amp; Stop AT8</t>
  </si>
  <si>
    <t>Business Edition 1.5lt, 130hp Start &amp; Stop AT8</t>
  </si>
  <si>
    <t>Business Elegance 1.2lt Turbo, 130 hp Start &amp; Stop MT6</t>
  </si>
  <si>
    <t>Business Elegance 1.2lt Turbo, 130 hp Start &amp; Stop AT8</t>
  </si>
  <si>
    <t>Business Elegance 1.5lt, 130hp Start &amp; Stop AT8</t>
  </si>
  <si>
    <t>Ultimate 1.2lt Turbo, 130 hp Start &amp; Stop MT6</t>
  </si>
  <si>
    <t>Ultimate 1.2lt Turbo, 130 hp Start &amp; Stop AT8</t>
  </si>
  <si>
    <t>Ultimate 1.5lt, 130hp Start &amp; Stop AT8</t>
  </si>
  <si>
    <t>0GD75 E1G1</t>
  </si>
  <si>
    <t>0GD75 HS61</t>
  </si>
  <si>
    <t>0GH75 E1G1</t>
  </si>
  <si>
    <t>0GH75 EK61</t>
  </si>
  <si>
    <t>0GH75 EGF1</t>
  </si>
  <si>
    <t>0GH75 HS61</t>
  </si>
  <si>
    <t>0GH75 HCF1</t>
  </si>
  <si>
    <t>0GU75 EK61</t>
  </si>
  <si>
    <t>0GU75 EGF1</t>
  </si>
  <si>
    <t>0GU75 HS61</t>
  </si>
  <si>
    <t>0GU75 HCF1</t>
  </si>
  <si>
    <t>Edition 1.2lt, 83 hp Start &amp; Stop MT5</t>
  </si>
  <si>
    <t>Edition 1.5lt Diesel, 110hp Start &amp; Stop MT6</t>
  </si>
  <si>
    <t>Elegance 1.2lt, 83 hp Start &amp; Stop MT5</t>
  </si>
  <si>
    <t>Elegance 1.2lt Turbo, 130 hp Start &amp; Stop MT6</t>
  </si>
  <si>
    <t>Elegance 1.2lt Turbo, 130 hp Start &amp; Stop AT6</t>
  </si>
  <si>
    <t>Elegance 1.5lt Diesel, 110hp Start &amp; Stop MT6</t>
  </si>
  <si>
    <t>Elegance 1.5lt Diesel, 120hp Start &amp; Stop AT6</t>
  </si>
  <si>
    <t>Ultimate 1.2lt Turbo, 130 hp Start &amp; Stop AT6</t>
  </si>
  <si>
    <t>Ultimate 1.5lt Diesel, 110hp Start &amp; Stop MT6</t>
  </si>
  <si>
    <t>Ultimate 1.5lt Diesel, 120hp Start &amp; Stop AT6</t>
  </si>
  <si>
    <t xml:space="preserve">Opel Crossland </t>
  </si>
  <si>
    <t xml:space="preserve">ZAFIRA LIFE </t>
  </si>
  <si>
    <t>Combo Life Expression 1.2T 110hp MT6 L1</t>
  </si>
  <si>
    <t>0DL26EQ61XIAK</t>
  </si>
  <si>
    <t>Combo Life Expression 1.2T 110hp MT6 XL</t>
  </si>
  <si>
    <t>0DL26EQ61XIAL</t>
  </si>
  <si>
    <t>Combo Life Expression 1.2T 130hp AT8 L1</t>
  </si>
  <si>
    <t>0DL26EF81XIAK</t>
  </si>
  <si>
    <t>Combo Life Expression 1.2T 130hp AT8 XL</t>
  </si>
  <si>
    <t>0DL26EF81XIAL</t>
  </si>
  <si>
    <t>Combo Life Expression 1.5D 102hp MT6 L1</t>
  </si>
  <si>
    <t>Combo Life Expression 1.5D 102hp MT6 XL</t>
  </si>
  <si>
    <t>0DL26HT61XIAL</t>
  </si>
  <si>
    <t>Combo Life Expression 1.5D 130hp MT6 L1</t>
  </si>
  <si>
    <t>0DL26HR61XIAK</t>
  </si>
  <si>
    <t>Combo Life Expression 1.5D 130hp MT6 XL</t>
  </si>
  <si>
    <t>0DL26HR61XIAL</t>
  </si>
  <si>
    <t xml:space="preserve">COMBO LIFE </t>
  </si>
  <si>
    <t>0JP68HP61</t>
  </si>
  <si>
    <t>0JP68HG81</t>
  </si>
  <si>
    <t xml:space="preserve">INSIGNIA </t>
  </si>
  <si>
    <t>Εκπομπές Ρύπων
CO2
(Μικτού 
Κύκλου g/km)</t>
  </si>
  <si>
    <t>08G059CQ1XiFA</t>
  </si>
  <si>
    <t>08G059CQ1XiFC</t>
  </si>
  <si>
    <t>08G059DQ1XiFC</t>
  </si>
  <si>
    <t>08G059CQ1XiFF</t>
  </si>
  <si>
    <t>08G059DQ1XiFF</t>
  </si>
  <si>
    <t>Corsa-e-Edition 136hp</t>
  </si>
  <si>
    <t>0AD489CQ1</t>
  </si>
  <si>
    <t>-</t>
  </si>
  <si>
    <t>Corsa-e-Elegance 136hp</t>
  </si>
  <si>
    <t>0AF489CQ1</t>
  </si>
  <si>
    <t>Corsa-e-GS Line 136hp</t>
  </si>
  <si>
    <t>0AT489CQ1</t>
  </si>
  <si>
    <t>Corsa-e -Ultimate 136hp</t>
  </si>
  <si>
    <t>0AU489CQ1</t>
  </si>
  <si>
    <t xml:space="preserve">Opel Corsa -e </t>
  </si>
  <si>
    <t>Περιγραφή Μοντέλου</t>
  </si>
  <si>
    <t>Κωδικός
GMUD</t>
  </si>
  <si>
    <t>Προτεινόμενη
Λιανική Τιμή</t>
  </si>
  <si>
    <t>Προτεινόμενη
Λιανική Τιμή
προ Φόρων</t>
  </si>
  <si>
    <t>Τέλος 
Ταξινόμησης</t>
  </si>
  <si>
    <t>02B75 iD81</t>
  </si>
  <si>
    <t>02B75 iC81</t>
  </si>
  <si>
    <t>02N75 iD81</t>
  </si>
  <si>
    <t>02N75 iC81</t>
  </si>
  <si>
    <t>02V75 iD81</t>
  </si>
  <si>
    <t>02V75 iC81</t>
  </si>
  <si>
    <t>Design Line Hybrid 224 hp
1.6lt Direct Injection Turbo, 180 hp
Ηλεκτροκινητήρας 110 hp Start &amp; Stop AT8 / FWD</t>
  </si>
  <si>
    <t>Design Line Hybrid 300 hp
1.6lt Direct Injection Turbo, 200 hp
Ηλεκτροκινητήρες 110 hp &amp; 113 hp  AT8 / AWD</t>
  </si>
  <si>
    <t>Business Elegance Hybrid 224 hp
1.6lt Direct Injection Turbo, 180 hp
Ηλεκτροκινητήρας 110 hp Start &amp; Stop AT8 / FWD</t>
  </si>
  <si>
    <t>Business Elegance Hybrid 300 hp
1.6lt Direct Injection Turbo, 200 hp
Ηλεκτροκινητήρες 110 hp &amp; 113 hp Start &amp; Stop AT8 / AWD</t>
  </si>
  <si>
    <t>Ultimate Hybrid 224 hp
1.6lt Direct Injection Turbo, 180 hp
Ηλεκτροκινητήρας 110 hp Start &amp; Stop AT8 / FWD</t>
  </si>
  <si>
    <t>Ultimate Hybrid 300 hp
1.6lt Direct Injection Turbo, 200 hp
Ηλεκτροκινητήρες 110 hp &amp; 113 hp Start &amp; Stop AT8 / AWD</t>
  </si>
  <si>
    <t xml:space="preserve">Grandland PHEV </t>
  </si>
  <si>
    <t>0MD76 9CQ1</t>
  </si>
  <si>
    <t>0MF76 9CQ1</t>
  </si>
  <si>
    <t>0MM76 9CQ1</t>
  </si>
  <si>
    <t>0MH76 9CQ1</t>
  </si>
  <si>
    <t>Mokka-e BEV 136hp Edition</t>
  </si>
  <si>
    <t>Mokka-e BEV 136hp Elegance</t>
  </si>
  <si>
    <t>Mokka-e BEV 136hp GS Line</t>
  </si>
  <si>
    <t>Mokka-e BEV 136hp Ultimate</t>
  </si>
  <si>
    <t xml:space="preserve">Opel MOKKA -e </t>
  </si>
  <si>
    <t xml:space="preserve">Καύσιμο </t>
  </si>
  <si>
    <t xml:space="preserve">Βενζίνη </t>
  </si>
  <si>
    <t xml:space="preserve">Πετρέλαιο </t>
  </si>
  <si>
    <t>Combo Cargo</t>
  </si>
  <si>
    <t xml:space="preserve">Vivaro  </t>
  </si>
  <si>
    <t>Vivaro-e</t>
  </si>
  <si>
    <t>Ηλεκτρικό</t>
  </si>
  <si>
    <t>Βενζίνη &amp; Ηλεκτρικό</t>
  </si>
  <si>
    <t>Elegance 1.2lt Turbo S/S, 100hp MT6</t>
  </si>
  <si>
    <t>0DL26HT61XIAK</t>
  </si>
  <si>
    <t>Zafira-e LifeBUSINESS EDITION 136hp ΑΤ 75kWh Medium</t>
  </si>
  <si>
    <t>08OZ69DQ1 XIFC</t>
  </si>
  <si>
    <t>08OZ69DQ1 XIFF</t>
  </si>
  <si>
    <t>08QZ69DQ1 XIFC</t>
  </si>
  <si>
    <t>08QZ69DQ1 XIFF</t>
  </si>
  <si>
    <t>VIVARO COMBI</t>
  </si>
  <si>
    <t>08C06i4L1XiFC</t>
  </si>
  <si>
    <t>08C06i4L1XiFF</t>
  </si>
  <si>
    <t>ZAFIRA-e LIFE</t>
  </si>
  <si>
    <t>VIVARO-e COMBI</t>
  </si>
  <si>
    <t>Συνοπτικός Τιμοκατάλογος Επιβατικών Αυτοκινήτων Opel MY'22</t>
  </si>
  <si>
    <t>Συνοπτικός Τιμοκατάλογος Επαγγελματικών Αυτοκινήτων Opel MY'22</t>
  </si>
  <si>
    <t>Προτεινόμενη Λιανική Τιμή
ΜΕ Φόρους</t>
  </si>
  <si>
    <t>Corsa DESIGN &amp; TECH 1.2 75hp S/S MT5</t>
  </si>
  <si>
    <t>0AQ48ED11</t>
  </si>
  <si>
    <t>Corsa DESIGN &amp; TECH 1.2 Turbo 100hp S/S MT6</t>
  </si>
  <si>
    <t>0AQ48EU61</t>
  </si>
  <si>
    <t>Corsa DESIGN &amp; TECH 1.2 Turbo 100hp S/S AT8</t>
  </si>
  <si>
    <t>0AQ48EE81</t>
  </si>
  <si>
    <t>Corsa DESIGN &amp; TECH 1.5D 102hp S/S MT6</t>
  </si>
  <si>
    <t>0AQ48HΤ61</t>
  </si>
  <si>
    <t xml:space="preserve">INSIGNIA BUSINESS F1.5DVH 122HP MT6      </t>
  </si>
  <si>
    <t>INSIGNIA BUSINESS F1.5DVH 122HP AT8</t>
  </si>
  <si>
    <t>08KZ6I4L1 XIFC</t>
  </si>
  <si>
    <t>08KZ6I4L1 XIFF</t>
  </si>
  <si>
    <t>08MZ6MQP1 XIFC</t>
  </si>
  <si>
    <t>08MZ6MQP1 XIFF</t>
  </si>
  <si>
    <t>08MZ6ML81 XIFC</t>
  </si>
  <si>
    <t>08MZ6ML81 XIFF</t>
  </si>
  <si>
    <t>0DL05HT61XIAA</t>
  </si>
  <si>
    <t>0DL05HT61XIAE</t>
  </si>
  <si>
    <t>0DL05HR61XIAB</t>
  </si>
  <si>
    <t>0DL05HR61XIAE</t>
  </si>
  <si>
    <t>0DL05HF81XIAB</t>
  </si>
  <si>
    <t>0DL05HF81XIAE</t>
  </si>
  <si>
    <t>Combo-e Cargo</t>
  </si>
  <si>
    <t>COMBO-e CARGO Business BEV 136hp L1</t>
  </si>
  <si>
    <t>0DC059EQ1XIAA</t>
  </si>
  <si>
    <t>COMBO-e CARGO Business BEV 136hp XL</t>
  </si>
  <si>
    <t>0DC059EQ1XIAD</t>
  </si>
  <si>
    <r>
      <t>ΤΤ
βάσει 
WLTP CO</t>
    </r>
    <r>
      <rPr>
        <vertAlign val="subscript"/>
        <sz val="14"/>
        <rFont val="Opel Next"/>
        <family val="2"/>
      </rPr>
      <t>2</t>
    </r>
  </si>
  <si>
    <t>GS Line 1.2lt Turbo, 130 hp Start &amp; Stop MT6</t>
  </si>
  <si>
    <t>0GG75  EK61</t>
  </si>
  <si>
    <t>GS Line 1.2lt Turbo, 130 hp Start &amp; Stop AT6</t>
  </si>
  <si>
    <t>0GG75 EGF1</t>
  </si>
  <si>
    <t>GS Line 1.5lt Diesel, 110hp Start &amp; Stop MT6</t>
  </si>
  <si>
    <t>0GG75 HS61</t>
  </si>
  <si>
    <t>GS Line 1.5lt Diesel, 120hp Start &amp; Stop AT6</t>
  </si>
  <si>
    <t>0GG75 HCF1</t>
  </si>
  <si>
    <t>Βενζίνη</t>
  </si>
  <si>
    <t>Πετρέλαιο</t>
  </si>
  <si>
    <t>0ME76 EU61</t>
  </si>
  <si>
    <t>0ME76 HZ61</t>
  </si>
  <si>
    <t>0MS76 HZ61</t>
  </si>
  <si>
    <t>0MU76 HZ61</t>
  </si>
  <si>
    <t>02Q75 HΕ81</t>
  </si>
  <si>
    <t>GS Line 1.2lt Turbo, 130 hp Start &amp; Stop AT8</t>
  </si>
  <si>
    <t>GS Line 1.5lt, 130hp Start &amp; Stop AT8</t>
  </si>
  <si>
    <t>02L75 HΕ81</t>
  </si>
  <si>
    <t>02J75 HΕ81</t>
  </si>
  <si>
    <t>02U75 HΕ81</t>
  </si>
  <si>
    <t>08F069DQ1XiFF</t>
  </si>
  <si>
    <t xml:space="preserve">COMBO-e LIFE </t>
  </si>
  <si>
    <t>Zafira Life BUSINESS EDITION 1.5D 120hp  MT6 SP Medium</t>
  </si>
  <si>
    <t>Zafira Life BUSINESS EDITION 1.5D 120hp  MT6 SP Large</t>
  </si>
  <si>
    <t>Zafira Life VIP BUSINESS ELEGANCE 2.0D 145hp  MT6 SP Medium</t>
  </si>
  <si>
    <t>Zafira Life VIP BUSINESS ELEGANCE 2.0D 145hp  MT6 SP Large</t>
  </si>
  <si>
    <t>Zafira Life VIP BUSINESS ELEGANCE 2.0D 180hp  AT8 SP Medium</t>
  </si>
  <si>
    <t>Zafira Life VIP BUSINESS ELEGANCE 2.0D 180hp  AT8 SP Large</t>
  </si>
  <si>
    <t>VIVARO COMBI SHUTTLE D 1.5 120hp MT6  L2</t>
  </si>
  <si>
    <t>VIVARO COMBI SHUTTLE D 1.5 120hp MT6  L3</t>
  </si>
  <si>
    <t>Zafira-e Life BUSINESS EDITION 136hp ΑΤ 75kWh Large</t>
  </si>
  <si>
    <t>Zafira-e Life VIP BUSINESS ELEGANCE 136hp ΑΤ 75kWh Medium</t>
  </si>
  <si>
    <t>Combo-e Life Expression BEV 136hp L1</t>
  </si>
  <si>
    <t>COMBO CARGO Business 1.5 D 102hp MT5 L1</t>
  </si>
  <si>
    <t>COMBO CARGO Business 1.5 D 102hp MT5 XL</t>
  </si>
  <si>
    <t>COMBO CARGO Business 1.5 D 130hp MT6 L1</t>
  </si>
  <si>
    <t>COMBO CARGO Business 1.5 D 130hp MT6 XL</t>
  </si>
  <si>
    <t>COMBO CARGO Business 1.5 D 130hp AT8 L1</t>
  </si>
  <si>
    <t>COMBO CARGO Business 1.5 D 130hp AT8 XL</t>
  </si>
  <si>
    <t>Zafira-e Life VIP BUSINESS ELEGANCE 136hp ΑΤ 75kWh Large</t>
  </si>
  <si>
    <t>VIVARO-e COMBI SHUTTLE BEV 136hp  L3 75kWh</t>
  </si>
  <si>
    <t>VIVARO BUSINESS D1.5 100hp MT6 S/S L1H1</t>
  </si>
  <si>
    <t>08D05I3L1XIFA</t>
  </si>
  <si>
    <t>VIVARO BUSINESS D1.5 100hp MT6 S/S L2H1</t>
  </si>
  <si>
    <t>08D05I3L1XIFC</t>
  </si>
  <si>
    <t>VIVARO BUSINESS D1.5 120hp MT6 S/S L2H1</t>
  </si>
  <si>
    <t>08D05Ι4L1XIFC</t>
  </si>
  <si>
    <t>VIVARO BUSINESS D2.0 145hp MT6 S/S L2H1</t>
  </si>
  <si>
    <t>08D05MQP1XIFC</t>
  </si>
  <si>
    <t>08D05I3L1XIFD</t>
  </si>
  <si>
    <t>VIVARO BUSINESS D1.5 100hp MT6 S/S L3H1</t>
  </si>
  <si>
    <t>08D05I3L1XIFE</t>
  </si>
  <si>
    <t>VIVARO BUSINESS D2.0 145hp MT6 S/S L3H1</t>
  </si>
  <si>
    <t>08D05MQP1XIFE</t>
  </si>
  <si>
    <t>Vivaro-e BUSINESS BEV 50kWh 136hp L1 έως 231km</t>
  </si>
  <si>
    <t>Vivaro-e BUSINESS BEV 50kWh 136hp L2 έως 231km</t>
  </si>
  <si>
    <t>Vivaro-e BUSINESS BEV 75kWh 136hp L2 έως 329km</t>
  </si>
  <si>
    <t>Vivaro-e BUSINESS BEV 50kWh 136hp L3 έως 231km</t>
  </si>
  <si>
    <t>Vivaro-e BUSINESS BEV 75kWh 136hp L3 έως 329km</t>
  </si>
  <si>
    <t>Opel Grandland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</si>
</sst>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0.00_ _€"/>
    <numFmt numFmtId="167" formatCode="#,##0\ [$€-408]"/>
    <numFmt numFmtId="168" formatCode="#,##0\ &quot;€&quot;"/>
    <numFmt numFmtId="169" formatCode="&quot;R$&quot;\ #,##0_);[Red]\(&quot;R$&quot;\ #,##0\)"/>
    <numFmt numFmtId="170" formatCode="&quot;R$&quot;\ #,##0.00_);[Red]\(&quot;R$&quot;\ #,##0.00\)"/>
    <numFmt numFmtId="171" formatCode="General_)"/>
  </numFmts>
  <fonts count="35">
    <font>
      <sz val="12"/>
      <color theme="1"/>
      <name val="Opel Sans Condensed"/>
      <family val="2"/>
      <charset val="161"/>
    </font>
    <font>
      <sz val="8"/>
      <name val="Opel Sans Bold"/>
    </font>
    <font>
      <sz val="11"/>
      <color theme="1"/>
      <name val="Calibri"/>
      <family val="2"/>
      <charset val="161"/>
      <scheme val="minor"/>
    </font>
    <font>
      <sz val="10"/>
      <name val="Verdana"/>
      <family val="2"/>
      <charset val="161"/>
    </font>
    <font>
      <sz val="10"/>
      <name val="Arial"/>
      <family val="2"/>
      <charset val="161"/>
    </font>
    <font>
      <sz val="10"/>
      <name val="Arial"/>
      <family val="2"/>
    </font>
    <font>
      <sz val="11"/>
      <color theme="1"/>
      <name val="Calibri"/>
      <family val="2"/>
      <scheme val="minor"/>
    </font>
    <font>
      <sz val="10"/>
      <name val="Arial"/>
      <family val="2"/>
      <charset val="161"/>
    </font>
    <font>
      <sz val="10"/>
      <name val="Arial"/>
      <family val="2"/>
      <charset val="238"/>
    </font>
    <font>
      <sz val="10"/>
      <name val="Helv"/>
    </font>
    <font>
      <sz val="10"/>
      <name val="Verdana"/>
      <family val="2"/>
    </font>
    <font>
      <sz val="11"/>
      <name val="돋움"/>
      <family val="3"/>
    </font>
    <font>
      <sz val="11"/>
      <color theme="1"/>
      <name val="Trebuchet MS"/>
      <family val="2"/>
      <charset val="161"/>
    </font>
    <font>
      <b/>
      <sz val="18"/>
      <name val="Opel Next"/>
      <family val="2"/>
    </font>
    <font>
      <sz val="12"/>
      <name val="Opel Next"/>
      <family val="2"/>
    </font>
    <font>
      <b/>
      <sz val="12"/>
      <name val="Opel Next"/>
      <family val="2"/>
    </font>
    <font>
      <b/>
      <sz val="20"/>
      <color theme="1"/>
      <name val="Opel Next"/>
      <family val="2"/>
    </font>
    <font>
      <sz val="12"/>
      <color rgb="FF0000FF"/>
      <name val="Opel Next"/>
      <family val="2"/>
    </font>
    <font>
      <b/>
      <sz val="20"/>
      <name val="Opel Next"/>
      <family val="2"/>
    </font>
    <font>
      <b/>
      <i/>
      <sz val="20"/>
      <name val="Opel Next"/>
      <family val="2"/>
    </font>
    <font>
      <sz val="20"/>
      <color theme="1"/>
      <name val="Opel Next"/>
      <family val="2"/>
    </font>
    <font>
      <sz val="20"/>
      <name val="Opel Next"/>
      <family val="2"/>
    </font>
    <font>
      <b/>
      <sz val="10"/>
      <name val="Opel Next"/>
      <family val="2"/>
    </font>
    <font>
      <b/>
      <u/>
      <sz val="10"/>
      <name val="Opel Next"/>
      <family val="2"/>
    </font>
    <font>
      <b/>
      <sz val="14"/>
      <name val="Opel Next"/>
      <family val="2"/>
    </font>
    <font>
      <b/>
      <sz val="14"/>
      <color rgb="FF0000FF"/>
      <name val="Opel Next"/>
      <family val="2"/>
    </font>
    <font>
      <sz val="12"/>
      <color theme="1"/>
      <name val="Opel Next"/>
      <family val="2"/>
    </font>
    <font>
      <sz val="14"/>
      <name val="Opel Next"/>
      <family val="2"/>
    </font>
    <font>
      <sz val="14"/>
      <color rgb="FF0000FF"/>
      <name val="Opel Next"/>
      <family val="2"/>
    </font>
    <font>
      <vertAlign val="subscript"/>
      <sz val="14"/>
      <name val="Opel Next"/>
      <family val="2"/>
    </font>
    <font>
      <b/>
      <sz val="22"/>
      <name val="Opel Next"/>
      <family val="2"/>
    </font>
    <font>
      <sz val="10"/>
      <name val="Verdana"/>
      <family val="2"/>
    </font>
    <font>
      <i/>
      <sz val="10"/>
      <name val="Helv"/>
    </font>
    <font>
      <sz val="10"/>
      <color theme="1"/>
      <name val="Opel Sans"/>
      <family val="2"/>
    </font>
    <font>
      <sz val="12"/>
      <name val="Helv"/>
    </font>
  </fonts>
  <fills count="6">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s>
  <borders count="23">
    <border>
      <left/>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thin">
        <color auto="1"/>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s>
  <cellStyleXfs count="37">
    <xf numFmtId="0" fontId="0" fillId="0" borderId="0"/>
    <xf numFmtId="166" fontId="1" fillId="0" borderId="0" applyFill="0" applyBorder="0">
      <alignment horizontal="center" wrapText="1"/>
    </xf>
    <xf numFmtId="0" fontId="2" fillId="0" borderId="0"/>
    <xf numFmtId="0" fontId="3" fillId="0" borderId="0"/>
    <xf numFmtId="0" fontId="4" fillId="0" borderId="0"/>
    <xf numFmtId="9" fontId="3" fillId="0" borderId="0" applyFont="0" applyFill="0" applyBorder="0" applyAlignment="0" applyProtection="0"/>
    <xf numFmtId="0" fontId="4" fillId="0" borderId="0"/>
    <xf numFmtId="0" fontId="6" fillId="0" borderId="0"/>
    <xf numFmtId="0" fontId="4" fillId="0" borderId="0"/>
    <xf numFmtId="0" fontId="5" fillId="0" borderId="0"/>
    <xf numFmtId="0" fontId="7" fillId="0" borderId="0"/>
    <xf numFmtId="0" fontId="8" fillId="0" borderId="0"/>
    <xf numFmtId="9" fontId="5" fillId="0" borderId="0" applyFont="0" applyFill="0" applyBorder="0" applyAlignment="0" applyProtection="0"/>
    <xf numFmtId="0" fontId="5" fillId="0" borderId="0"/>
    <xf numFmtId="43" fontId="6" fillId="0" borderId="0" applyFont="0" applyFill="0" applyBorder="0" applyAlignment="0" applyProtection="0"/>
    <xf numFmtId="0" fontId="10" fillId="0" borderId="0"/>
    <xf numFmtId="0" fontId="11" fillId="0" borderId="0"/>
    <xf numFmtId="0" fontId="12" fillId="0" borderId="0"/>
    <xf numFmtId="0" fontId="2" fillId="0" borderId="0"/>
    <xf numFmtId="0" fontId="2" fillId="0" borderId="0"/>
    <xf numFmtId="0" fontId="31" fillId="0" borderId="0"/>
    <xf numFmtId="0" fontId="32" fillId="0" borderId="22"/>
    <xf numFmtId="41"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xf numFmtId="0" fontId="9" fillId="1" borderId="22" applyNumberFormat="0" applyAlignment="0" applyProtection="0"/>
    <xf numFmtId="169" fontId="5" fillId="0" borderId="0" applyFont="0" applyFill="0" applyBorder="0" applyAlignment="0" applyProtection="0"/>
    <xf numFmtId="170" fontId="5" fillId="0" borderId="0" applyFont="0" applyFill="0" applyBorder="0" applyAlignment="0" applyProtection="0"/>
    <xf numFmtId="0" fontId="33" fillId="0" borderId="0"/>
    <xf numFmtId="0" fontId="33" fillId="0" borderId="0"/>
    <xf numFmtId="0" fontId="10" fillId="0" borderId="0"/>
    <xf numFmtId="0" fontId="3" fillId="0" borderId="0"/>
    <xf numFmtId="171" fontId="34" fillId="0" borderId="0"/>
  </cellStyleXfs>
  <cellXfs count="101">
    <xf numFmtId="0" fontId="0" fillId="0" borderId="0" xfId="0"/>
    <xf numFmtId="0" fontId="14" fillId="0" borderId="0" xfId="0" applyFont="1"/>
    <xf numFmtId="0" fontId="14" fillId="0" borderId="1" xfId="0" applyFont="1" applyFill="1" applyBorder="1"/>
    <xf numFmtId="0" fontId="14" fillId="0" borderId="1" xfId="0" applyFont="1" applyBorder="1"/>
    <xf numFmtId="0" fontId="18" fillId="4"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167" fontId="18" fillId="4" borderId="6" xfId="1" applyNumberFormat="1" applyFont="1" applyFill="1" applyBorder="1" applyAlignment="1">
      <alignment horizontal="center" vertical="center" wrapText="1"/>
    </xf>
    <xf numFmtId="167" fontId="18" fillId="0" borderId="3" xfId="1" applyNumberFormat="1" applyFont="1" applyFill="1" applyBorder="1" applyAlignment="1">
      <alignment horizontal="center" vertical="center" wrapText="1"/>
    </xf>
    <xf numFmtId="167" fontId="18" fillId="0" borderId="4" xfId="1" applyNumberFormat="1" applyFont="1" applyFill="1" applyBorder="1" applyAlignment="1">
      <alignment horizontal="center" vertical="center" wrapText="1"/>
    </xf>
    <xf numFmtId="0" fontId="21" fillId="0" borderId="0" xfId="0" applyFont="1"/>
    <xf numFmtId="0" fontId="19" fillId="4" borderId="6" xfId="0" applyFont="1" applyFill="1" applyBorder="1" applyAlignment="1">
      <alignment horizontal="center" vertical="center"/>
    </xf>
    <xf numFmtId="0" fontId="14" fillId="0" borderId="2" xfId="0" applyFont="1" applyFill="1" applyBorder="1"/>
    <xf numFmtId="0" fontId="14" fillId="0" borderId="2" xfId="0" applyFont="1" applyBorder="1"/>
    <xf numFmtId="0" fontId="14" fillId="0" borderId="0" xfId="4" applyFont="1"/>
    <xf numFmtId="0" fontId="14" fillId="0" borderId="1" xfId="4" applyFont="1" applyBorder="1"/>
    <xf numFmtId="4" fontId="14" fillId="0" borderId="1" xfId="4" applyNumberFormat="1" applyFont="1" applyBorder="1"/>
    <xf numFmtId="4" fontId="14" fillId="0" borderId="1" xfId="4" applyNumberFormat="1" applyFont="1" applyFill="1" applyBorder="1"/>
    <xf numFmtId="9" fontId="15" fillId="0" borderId="1" xfId="5" applyFont="1" applyFill="1" applyBorder="1" applyAlignment="1">
      <alignment horizontal="center" vertical="center" wrapText="1"/>
    </xf>
    <xf numFmtId="0" fontId="14" fillId="0" borderId="1" xfId="4" applyFont="1" applyFill="1" applyBorder="1"/>
    <xf numFmtId="0" fontId="24" fillId="0" borderId="0" xfId="6" applyFont="1" applyAlignment="1">
      <alignment horizontal="center" vertical="center" wrapText="1"/>
    </xf>
    <xf numFmtId="4" fontId="14" fillId="0" borderId="6" xfId="4" applyNumberFormat="1" applyFont="1" applyFill="1" applyBorder="1" applyAlignment="1">
      <alignment horizontal="left" vertical="center" wrapText="1"/>
    </xf>
    <xf numFmtId="4" fontId="14" fillId="0" borderId="6" xfId="4" applyNumberFormat="1" applyFont="1" applyFill="1" applyBorder="1" applyAlignment="1">
      <alignment horizontal="center" vertical="center" wrapText="1"/>
    </xf>
    <xf numFmtId="168" fontId="15" fillId="0" borderId="6" xfId="1" applyNumberFormat="1" applyFont="1" applyFill="1" applyBorder="1" applyAlignment="1">
      <alignment horizontal="center" vertical="center" wrapText="1"/>
    </xf>
    <xf numFmtId="168" fontId="17" fillId="0" borderId="6" xfId="1" applyNumberFormat="1" applyFont="1" applyFill="1" applyBorder="1" applyAlignment="1">
      <alignment horizontal="center" vertical="center" wrapText="1"/>
    </xf>
    <xf numFmtId="168" fontId="14" fillId="0" borderId="6" xfId="1" applyNumberFormat="1" applyFont="1" applyFill="1" applyBorder="1" applyAlignment="1">
      <alignment horizontal="center" vertical="center" wrapText="1"/>
    </xf>
    <xf numFmtId="3" fontId="14" fillId="0" borderId="6" xfId="1" applyNumberFormat="1" applyFont="1" applyFill="1" applyBorder="1" applyAlignment="1">
      <alignment horizontal="center" vertical="center" wrapText="1"/>
    </xf>
    <xf numFmtId="0" fontId="14" fillId="0" borderId="0" xfId="4" applyFont="1" applyFill="1" applyAlignment="1">
      <alignment vertical="center"/>
    </xf>
    <xf numFmtId="0" fontId="14" fillId="0" borderId="0" xfId="4" applyFont="1" applyFill="1"/>
    <xf numFmtId="4" fontId="14" fillId="0" borderId="0" xfId="4" applyNumberFormat="1" applyFont="1"/>
    <xf numFmtId="4" fontId="14" fillId="0" borderId="0" xfId="4" applyNumberFormat="1" applyFont="1" applyFill="1"/>
    <xf numFmtId="168" fontId="14" fillId="0" borderId="0" xfId="1" applyNumberFormat="1" applyFont="1" applyFill="1" applyBorder="1" applyAlignment="1">
      <alignment horizontal="center" vertical="center" wrapText="1"/>
    </xf>
    <xf numFmtId="4" fontId="14" fillId="0" borderId="7" xfId="4" applyNumberFormat="1" applyFont="1" applyFill="1" applyBorder="1" applyAlignment="1">
      <alignment horizontal="left" vertical="center" wrapText="1"/>
    </xf>
    <xf numFmtId="4" fontId="14" fillId="0" borderId="7" xfId="4" applyNumberFormat="1" applyFont="1" applyFill="1" applyBorder="1" applyAlignment="1">
      <alignment horizontal="center" vertical="center" wrapText="1"/>
    </xf>
    <xf numFmtId="168" fontId="15" fillId="0" borderId="7" xfId="1" applyNumberFormat="1" applyFont="1" applyFill="1" applyBorder="1" applyAlignment="1">
      <alignment horizontal="center" vertical="center" wrapText="1"/>
    </xf>
    <xf numFmtId="168" fontId="17" fillId="0" borderId="7" xfId="1" applyNumberFormat="1" applyFont="1" applyFill="1" applyBorder="1" applyAlignment="1">
      <alignment horizontal="center" vertical="center" wrapText="1"/>
    </xf>
    <xf numFmtId="168" fontId="14" fillId="0" borderId="7" xfId="1" applyNumberFormat="1" applyFont="1" applyFill="1" applyBorder="1" applyAlignment="1">
      <alignment horizontal="center" vertical="center" wrapText="1"/>
    </xf>
    <xf numFmtId="3" fontId="14" fillId="0" borderId="7" xfId="1" applyNumberFormat="1" applyFont="1" applyFill="1" applyBorder="1" applyAlignment="1">
      <alignment horizontal="center" vertical="center" wrapText="1"/>
    </xf>
    <xf numFmtId="1" fontId="24" fillId="3" borderId="0" xfId="4" applyNumberFormat="1" applyFont="1" applyFill="1" applyBorder="1" applyAlignment="1">
      <alignment horizontal="left" vertical="center" wrapText="1"/>
    </xf>
    <xf numFmtId="1" fontId="24" fillId="3" borderId="0" xfId="4" applyNumberFormat="1" applyFont="1" applyFill="1" applyBorder="1" applyAlignment="1">
      <alignment horizontal="center" vertical="center" wrapText="1"/>
    </xf>
    <xf numFmtId="4" fontId="24" fillId="3" borderId="0" xfId="4" applyNumberFormat="1" applyFont="1" applyFill="1" applyBorder="1" applyAlignment="1">
      <alignment horizontal="center" vertical="center" wrapText="1"/>
    </xf>
    <xf numFmtId="4" fontId="25" fillId="3" borderId="0" xfId="4" applyNumberFormat="1" applyFont="1" applyFill="1" applyBorder="1" applyAlignment="1">
      <alignment horizontal="center" vertical="center" wrapText="1"/>
    </xf>
    <xf numFmtId="0" fontId="14" fillId="5" borderId="6" xfId="4" applyFont="1" applyFill="1" applyBorder="1" applyAlignment="1">
      <alignment horizontal="center" vertical="center"/>
    </xf>
    <xf numFmtId="0" fontId="14" fillId="5" borderId="7" xfId="4" applyFont="1" applyFill="1" applyBorder="1" applyAlignment="1">
      <alignment horizontal="center" vertical="center"/>
    </xf>
    <xf numFmtId="0" fontId="26" fillId="0" borderId="0" xfId="0" applyFont="1"/>
    <xf numFmtId="168" fontId="15" fillId="0" borderId="6" xfId="2" applyNumberFormat="1" applyFont="1" applyFill="1" applyBorder="1" applyAlignment="1">
      <alignment horizontal="center" vertical="center" wrapText="1"/>
    </xf>
    <xf numFmtId="4" fontId="15" fillId="0" borderId="15" xfId="4" applyNumberFormat="1" applyFont="1" applyFill="1" applyBorder="1" applyAlignment="1">
      <alignment horizontal="left" vertical="center" wrapText="1"/>
    </xf>
    <xf numFmtId="4" fontId="15" fillId="0" borderId="15" xfId="4" applyNumberFormat="1" applyFont="1" applyFill="1" applyBorder="1" applyAlignment="1">
      <alignment horizontal="center" vertical="center" wrapText="1"/>
    </xf>
    <xf numFmtId="1" fontId="15" fillId="0" borderId="15" xfId="4" applyNumberFormat="1" applyFont="1" applyFill="1" applyBorder="1" applyAlignment="1">
      <alignment horizontal="center" vertical="center" wrapText="1"/>
    </xf>
    <xf numFmtId="168" fontId="15" fillId="0" borderId="15" xfId="2" applyNumberFormat="1" applyFont="1" applyFill="1" applyBorder="1" applyAlignment="1">
      <alignment horizontal="center" vertical="center" wrapText="1"/>
    </xf>
    <xf numFmtId="4" fontId="14" fillId="0" borderId="16" xfId="4" applyNumberFormat="1" applyFont="1" applyFill="1" applyBorder="1" applyAlignment="1">
      <alignment horizontal="left" vertical="center" wrapText="1"/>
    </xf>
    <xf numFmtId="4" fontId="14" fillId="0" borderId="16" xfId="4" applyNumberFormat="1" applyFont="1" applyFill="1" applyBorder="1" applyAlignment="1">
      <alignment horizontal="center" vertical="center" wrapText="1"/>
    </xf>
    <xf numFmtId="0" fontId="14" fillId="5" borderId="16" xfId="4" applyFont="1" applyFill="1" applyBorder="1" applyAlignment="1">
      <alignment horizontal="center" vertical="center"/>
    </xf>
    <xf numFmtId="168" fontId="15" fillId="0" borderId="16" xfId="1" applyNumberFormat="1" applyFont="1" applyFill="1" applyBorder="1" applyAlignment="1">
      <alignment horizontal="center" vertical="center" wrapText="1"/>
    </xf>
    <xf numFmtId="168" fontId="17" fillId="0" borderId="16" xfId="1" applyNumberFormat="1" applyFont="1" applyFill="1" applyBorder="1" applyAlignment="1">
      <alignment horizontal="center" vertical="center" wrapText="1"/>
    </xf>
    <xf numFmtId="168" fontId="14" fillId="0" borderId="16" xfId="1" applyNumberFormat="1" applyFont="1" applyFill="1" applyBorder="1" applyAlignment="1">
      <alignment horizontal="center" vertical="center" wrapText="1"/>
    </xf>
    <xf numFmtId="3" fontId="14" fillId="0" borderId="16" xfId="1" applyNumberFormat="1" applyFont="1" applyFill="1" applyBorder="1" applyAlignment="1">
      <alignment horizontal="center" vertical="center" wrapText="1"/>
    </xf>
    <xf numFmtId="4" fontId="14" fillId="0" borderId="17" xfId="4" applyNumberFormat="1" applyFont="1" applyFill="1" applyBorder="1" applyAlignment="1">
      <alignment horizontal="left" vertical="center" wrapText="1"/>
    </xf>
    <xf numFmtId="4" fontId="14" fillId="0" borderId="17" xfId="4" applyNumberFormat="1" applyFont="1" applyFill="1" applyBorder="1" applyAlignment="1">
      <alignment horizontal="center" vertical="center" wrapText="1"/>
    </xf>
    <xf numFmtId="0" fontId="14" fillId="5" borderId="17" xfId="4" applyFont="1" applyFill="1" applyBorder="1" applyAlignment="1">
      <alignment horizontal="center" vertical="center"/>
    </xf>
    <xf numFmtId="168" fontId="15" fillId="0" borderId="17" xfId="1" applyNumberFormat="1" applyFont="1" applyFill="1" applyBorder="1" applyAlignment="1">
      <alignment horizontal="center" vertical="center" wrapText="1"/>
    </xf>
    <xf numFmtId="168" fontId="17" fillId="0" borderId="17" xfId="1" applyNumberFormat="1" applyFont="1" applyFill="1" applyBorder="1" applyAlignment="1">
      <alignment horizontal="center" vertical="center" wrapText="1"/>
    </xf>
    <xf numFmtId="168" fontId="14" fillId="0" borderId="17" xfId="1" applyNumberFormat="1" applyFont="1" applyFill="1" applyBorder="1" applyAlignment="1">
      <alignment horizontal="center" vertical="center" wrapText="1"/>
    </xf>
    <xf numFmtId="3" fontId="14" fillId="0" borderId="17" xfId="1" applyNumberFormat="1" applyFont="1" applyFill="1" applyBorder="1" applyAlignment="1">
      <alignment horizontal="center" vertical="center" wrapText="1"/>
    </xf>
    <xf numFmtId="168" fontId="15" fillId="0" borderId="17" xfId="2" applyNumberFormat="1"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18" xfId="0" applyFont="1" applyFill="1" applyBorder="1" applyAlignment="1">
      <alignment horizontal="center" vertical="center" wrapText="1"/>
    </xf>
    <xf numFmtId="168" fontId="15" fillId="0" borderId="0" xfId="1" applyNumberFormat="1" applyFont="1" applyFill="1" applyBorder="1" applyAlignment="1">
      <alignment horizontal="center" vertical="center" wrapText="1"/>
    </xf>
    <xf numFmtId="1" fontId="14" fillId="0" borderId="6" xfId="4" applyNumberFormat="1" applyFont="1" applyFill="1" applyBorder="1" applyAlignment="1">
      <alignment horizontal="center" vertical="center" wrapText="1"/>
    </xf>
    <xf numFmtId="1" fontId="14" fillId="0" borderId="17" xfId="4" applyNumberFormat="1" applyFont="1" applyFill="1" applyBorder="1" applyAlignment="1">
      <alignment horizontal="center" vertical="center" wrapText="1"/>
    </xf>
    <xf numFmtId="4" fontId="24" fillId="2" borderId="0" xfId="4" applyNumberFormat="1" applyFont="1" applyFill="1" applyBorder="1" applyAlignment="1">
      <alignment horizontal="center" vertical="center" wrapText="1"/>
    </xf>
    <xf numFmtId="1" fontId="27" fillId="3" borderId="12" xfId="4" applyNumberFormat="1" applyFont="1" applyFill="1" applyBorder="1" applyAlignment="1">
      <alignment horizontal="left" vertical="center" wrapText="1"/>
    </xf>
    <xf numFmtId="1" fontId="27" fillId="3" borderId="13" xfId="4" applyNumberFormat="1" applyFont="1" applyFill="1" applyBorder="1" applyAlignment="1">
      <alignment horizontal="center" vertical="center" wrapText="1"/>
    </xf>
    <xf numFmtId="4" fontId="27" fillId="3" borderId="13" xfId="4" applyNumberFormat="1" applyFont="1" applyFill="1" applyBorder="1" applyAlignment="1">
      <alignment horizontal="center" vertical="center" wrapText="1"/>
    </xf>
    <xf numFmtId="4" fontId="28" fillId="3" borderId="13" xfId="4" applyNumberFormat="1" applyFont="1" applyFill="1" applyBorder="1" applyAlignment="1">
      <alignment horizontal="center" vertical="center" wrapText="1"/>
    </xf>
    <xf numFmtId="4" fontId="27" fillId="2" borderId="13" xfId="4" applyNumberFormat="1" applyFont="1" applyFill="1" applyBorder="1" applyAlignment="1">
      <alignment horizontal="center" vertical="center" wrapText="1"/>
    </xf>
    <xf numFmtId="1" fontId="27" fillId="3" borderId="14" xfId="4" applyNumberFormat="1" applyFont="1" applyFill="1" applyBorder="1" applyAlignment="1">
      <alignment horizontal="center" vertical="center" wrapText="1"/>
    </xf>
    <xf numFmtId="0" fontId="27" fillId="0" borderId="0" xfId="6" applyFont="1" applyAlignment="1">
      <alignment horizontal="center" vertical="center" wrapText="1"/>
    </xf>
    <xf numFmtId="0" fontId="22" fillId="0" borderId="5" xfId="2" applyFont="1" applyFill="1" applyBorder="1" applyAlignment="1">
      <alignment horizontal="left" vertical="center" wrapText="1"/>
    </xf>
    <xf numFmtId="0" fontId="22" fillId="0" borderId="11" xfId="2" applyFont="1" applyFill="1" applyBorder="1" applyAlignment="1">
      <alignment horizontal="left" vertical="center" wrapText="1"/>
    </xf>
    <xf numFmtId="0" fontId="13" fillId="2" borderId="6" xfId="0" applyFont="1" applyFill="1" applyBorder="1" applyAlignment="1">
      <alignment vertical="center" wrapText="1"/>
    </xf>
    <xf numFmtId="0" fontId="14" fillId="2" borderId="6" xfId="0" applyFont="1" applyFill="1" applyBorder="1" applyAlignment="1">
      <alignment vertical="center"/>
    </xf>
    <xf numFmtId="0" fontId="22" fillId="0" borderId="0" xfId="2" applyFont="1" applyFill="1" applyBorder="1" applyAlignment="1">
      <alignment horizontal="left" vertical="center" wrapText="1"/>
    </xf>
    <xf numFmtId="0" fontId="14" fillId="0" borderId="0" xfId="0" applyFont="1" applyAlignment="1">
      <alignment horizontal="left" vertical="center" wrapText="1"/>
    </xf>
    <xf numFmtId="0" fontId="16" fillId="4" borderId="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3" fillId="3" borderId="12"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30" fillId="3" borderId="12"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14" xfId="3" applyFont="1" applyFill="1" applyBorder="1" applyAlignment="1">
      <alignment horizontal="center" vertical="center" wrapText="1"/>
    </xf>
    <xf numFmtId="0" fontId="13" fillId="2" borderId="19"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13" fillId="3" borderId="19" xfId="3" applyFont="1" applyFill="1" applyBorder="1" applyAlignment="1">
      <alignment horizontal="center" vertical="center" wrapText="1"/>
    </xf>
    <xf numFmtId="0" fontId="13" fillId="3" borderId="20" xfId="3" applyFont="1" applyFill="1" applyBorder="1" applyAlignment="1">
      <alignment horizontal="center" vertical="center" wrapText="1"/>
    </xf>
    <xf numFmtId="0" fontId="13" fillId="3" borderId="21" xfId="3" applyFont="1" applyFill="1" applyBorder="1" applyAlignment="1">
      <alignment horizontal="center" vertical="center" wrapText="1"/>
    </xf>
  </cellXfs>
  <cellStyles count="37">
    <cellStyle name="Comma 2" xfId="14" xr:uid="{00000000-0005-0000-0000-000000000000}"/>
    <cellStyle name="Following" xfId="21" xr:uid="{00000000-0005-0000-0000-000001000000}"/>
    <cellStyle name="Millares [0]_Person" xfId="22" xr:uid="{00000000-0005-0000-0000-000002000000}"/>
    <cellStyle name="Millares_Person" xfId="23" xr:uid="{00000000-0005-0000-0000-000003000000}"/>
    <cellStyle name="Moeda [0]_aola" xfId="24" xr:uid="{00000000-0005-0000-0000-000004000000}"/>
    <cellStyle name="Moeda_aola" xfId="25" xr:uid="{00000000-0005-0000-0000-000005000000}"/>
    <cellStyle name="Moneda [0]_Person" xfId="26" xr:uid="{00000000-0005-0000-0000-000006000000}"/>
    <cellStyle name="Moneda_Person" xfId="27" xr:uid="{00000000-0005-0000-0000-000007000000}"/>
    <cellStyle name="Normal" xfId="0" builtinId="0"/>
    <cellStyle name="Normal 11" xfId="13" xr:uid="{00000000-0005-0000-0000-000009000000}"/>
    <cellStyle name="Normal 2" xfId="3" xr:uid="{00000000-0005-0000-0000-00000A000000}"/>
    <cellStyle name="Normal 2 2" xfId="8" xr:uid="{00000000-0005-0000-0000-00000B000000}"/>
    <cellStyle name="Normal 2 2 2" xfId="35" xr:uid="{00000000-0005-0000-0000-00000C000000}"/>
    <cellStyle name="Normal 2 2 3" xfId="34" xr:uid="{00000000-0005-0000-0000-00000D000000}"/>
    <cellStyle name="Normal 3" xfId="7" xr:uid="{00000000-0005-0000-0000-00000E000000}"/>
    <cellStyle name="Normal 3 2" xfId="15" xr:uid="{00000000-0005-0000-0000-00000F000000}"/>
    <cellStyle name="Normal 3 2 2" xfId="28" xr:uid="{00000000-0005-0000-0000-000010000000}"/>
    <cellStyle name="Normal 3 2 2 2" xfId="11" xr:uid="{00000000-0005-0000-0000-000011000000}"/>
    <cellStyle name="Normal 4" xfId="2" xr:uid="{00000000-0005-0000-0000-000012000000}"/>
    <cellStyle name="Normal 4 2" xfId="19" xr:uid="{00000000-0005-0000-0000-000013000000}"/>
    <cellStyle name="Normal 4 3" xfId="18" xr:uid="{00000000-0005-0000-0000-000014000000}"/>
    <cellStyle name="Normal 5" xfId="10" xr:uid="{00000000-0005-0000-0000-000015000000}"/>
    <cellStyle name="Normal 6" xfId="17" xr:uid="{00000000-0005-0000-0000-000016000000}"/>
    <cellStyle name="Normal 7" xfId="20" xr:uid="{00000000-0005-0000-0000-000017000000}"/>
    <cellStyle name="Normal_ASTRA_PRICES_03_08 NOT APPLICABLE" xfId="4" xr:uid="{00000000-0005-0000-0000-000018000000}"/>
    <cellStyle name="Normal_CORSA_NEW_PRICES_03_05" xfId="6" xr:uid="{00000000-0005-0000-0000-000019000000}"/>
    <cellStyle name="Percent 2" xfId="5" xr:uid="{00000000-0005-0000-0000-00001A000000}"/>
    <cellStyle name="Percent 2 2" xfId="12" xr:uid="{00000000-0005-0000-0000-00001B000000}"/>
    <cellStyle name="Preise inkl." xfId="1" xr:uid="{00000000-0005-0000-0000-00001C000000}"/>
    <cellStyle name="Schraffur" xfId="29" xr:uid="{00000000-0005-0000-0000-00001D000000}"/>
    <cellStyle name="Separador de milhares [0]_Person" xfId="30" xr:uid="{00000000-0005-0000-0000-00001E000000}"/>
    <cellStyle name="Separador de milhares_Person" xfId="31" xr:uid="{00000000-0005-0000-0000-00001F000000}"/>
    <cellStyle name="Standard 2" xfId="9" xr:uid="{00000000-0005-0000-0000-000020000000}"/>
    <cellStyle name="Standard 3" xfId="32" xr:uid="{00000000-0005-0000-0000-000021000000}"/>
    <cellStyle name="Standard 3 2" xfId="33" xr:uid="{00000000-0005-0000-0000-000022000000}"/>
    <cellStyle name="Standard_A3300_5-4-01" xfId="36" xr:uid="{00000000-0005-0000-0000-000023000000}"/>
    <cellStyle name="표준_C100 BM 동력성능 종합" xfId="16" xr:uid="{00000000-0005-0000-0000-000024000000}"/>
  </cellStyles>
  <dxfs count="0"/>
  <tableStyles count="0" defaultTableStyle="TableStyleMedium2" defaultPivotStyle="PivotStyleLight16"/>
  <colors>
    <mruColors>
      <color rgb="FFF5400F"/>
      <color rgb="FF0000FF"/>
      <color rgb="FFCCF43A"/>
      <color rgb="FFF7D900"/>
      <color rgb="FFF1F1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5</xdr:col>
      <xdr:colOff>1386570</xdr:colOff>
      <xdr:row>0</xdr:row>
      <xdr:rowOff>115208</xdr:rowOff>
    </xdr:from>
    <xdr:to>
      <xdr:col>5</xdr:col>
      <xdr:colOff>1866978</xdr:colOff>
      <xdr:row>0</xdr:row>
      <xdr:rowOff>648313</xdr:rowOff>
    </xdr:to>
    <xdr:sp macro="" textlink="">
      <xdr:nvSpPr>
        <xdr:cNvPr id="4" name="Rectangle 3">
          <a:extLst>
            <a:ext uri="{FF2B5EF4-FFF2-40B4-BE49-F238E27FC236}">
              <a16:creationId xmlns:a16="http://schemas.microsoft.com/office/drawing/2014/main" id="{00000000-0008-0000-0000-000004000000}"/>
            </a:ext>
          </a:extLst>
        </xdr:cNvPr>
        <xdr:cNvSpPr>
          <a:spLocks noChangeAspect="1"/>
        </xdr:cNvSpPr>
      </xdr:nvSpPr>
      <xdr:spPr>
        <a:xfrm>
          <a:off x="12546695" y="115208"/>
          <a:ext cx="480408" cy="533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3600" b="0" i="1">
              <a:solidFill>
                <a:sysClr val="windowText" lastClr="000000"/>
              </a:solidFill>
              <a:latin typeface="Opel Sans" pitchFamily="34" charset="-95"/>
            </a:rPr>
            <a:t>1</a:t>
          </a:r>
          <a:endParaRPr lang="en-US" sz="3600" b="0" i="1">
            <a:solidFill>
              <a:sysClr val="windowText" lastClr="000000"/>
            </a:solidFill>
            <a:latin typeface="Opel Sans" pitchFamily="34" charset="-95"/>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2540374</xdr:colOff>
      <xdr:row>40</xdr:row>
      <xdr:rowOff>0</xdr:rowOff>
    </xdr:from>
    <xdr:ext cx="65" cy="17222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989049" y="59010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40</xdr:row>
      <xdr:rowOff>0</xdr:rowOff>
    </xdr:from>
    <xdr:ext cx="65" cy="172227"/>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798424" y="59010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40</xdr:row>
      <xdr:rowOff>0</xdr:rowOff>
    </xdr:from>
    <xdr:ext cx="65" cy="172227"/>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989049" y="6158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40</xdr:row>
      <xdr:rowOff>0</xdr:rowOff>
    </xdr:from>
    <xdr:ext cx="65" cy="172227"/>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798424" y="6158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9169774"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979149"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9169774"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7979149"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41</xdr:row>
      <xdr:rowOff>0</xdr:rowOff>
    </xdr:from>
    <xdr:ext cx="65" cy="172227"/>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9169774"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7979149"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41</xdr:row>
      <xdr:rowOff>0</xdr:rowOff>
    </xdr:from>
    <xdr:ext cx="65" cy="172227"/>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9169774"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979149" y="7353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6913599" y="733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6049625" y="733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6913599" y="733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6049625" y="7334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40</xdr:row>
      <xdr:rowOff>0</xdr:rowOff>
    </xdr:from>
    <xdr:ext cx="65" cy="172227"/>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9964431"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40</xdr:row>
      <xdr:rowOff>0</xdr:rowOff>
    </xdr:from>
    <xdr:ext cx="65" cy="172227"/>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8773806"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40</xdr:row>
      <xdr:rowOff>0</xdr:rowOff>
    </xdr:from>
    <xdr:ext cx="65" cy="172227"/>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9964431"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40</xdr:row>
      <xdr:rowOff>0</xdr:rowOff>
    </xdr:from>
    <xdr:ext cx="65" cy="172227"/>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8773806"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41</xdr:row>
      <xdr:rowOff>0</xdr:rowOff>
    </xdr:from>
    <xdr:ext cx="65" cy="172227"/>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17604842"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17033342"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41</xdr:row>
      <xdr:rowOff>0</xdr:rowOff>
    </xdr:from>
    <xdr:ext cx="65" cy="172227"/>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17604842"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17033342"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40</xdr:row>
      <xdr:rowOff>0</xdr:rowOff>
    </xdr:from>
    <xdr:ext cx="65" cy="172227"/>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5893143" y="737507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51</xdr:row>
      <xdr:rowOff>0</xdr:rowOff>
    </xdr:from>
    <xdr:ext cx="65" cy="172227"/>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10442949"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51</xdr:row>
      <xdr:rowOff>0</xdr:rowOff>
    </xdr:from>
    <xdr:ext cx="65" cy="172227"/>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9207874"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51</xdr:row>
      <xdr:rowOff>0</xdr:rowOff>
    </xdr:from>
    <xdr:ext cx="65" cy="172227"/>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0442949"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51</xdr:row>
      <xdr:rowOff>0</xdr:rowOff>
    </xdr:from>
    <xdr:ext cx="65" cy="172227"/>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9207874"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51</xdr:row>
      <xdr:rowOff>0</xdr:rowOff>
    </xdr:from>
    <xdr:ext cx="65" cy="172227"/>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10442949"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51</xdr:row>
      <xdr:rowOff>0</xdr:rowOff>
    </xdr:from>
    <xdr:ext cx="65" cy="172227"/>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9207874"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2540374</xdr:colOff>
      <xdr:row>51</xdr:row>
      <xdr:rowOff>0</xdr:rowOff>
    </xdr:from>
    <xdr:ext cx="65" cy="172227"/>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10442949"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2540374</xdr:colOff>
      <xdr:row>51</xdr:row>
      <xdr:rowOff>0</xdr:rowOff>
    </xdr:from>
    <xdr:ext cx="65" cy="172227"/>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9207874" y="86783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RKET\SSM032_CARLINES\INSIGNIA%20E2%2018\E2_INSIGNIA_MY18_x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VERYONE\PROJ680\681JS\RISK4300\RISK4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nia MY17.5"/>
      <sheetName val="Εκδόσεις-Κινητήρες E2"/>
      <sheetName val="Εξοπλισμός"/>
      <sheetName val="Πακέτα Προαιρετικού Εξοπλισμού"/>
      <sheetName val="Ανάλυση Τιμών Μοντέλων MY17.5"/>
      <sheetName val="Ανάλυση Τιμών Προαιρ.Εξοπλισμού"/>
      <sheetName val="Συνδυασμοί Χρώματα-Ταπετσαρίες"/>
      <sheetName val="Infotainment"/>
      <sheetName val="Τεχνικά Χαρακτηριστικά"/>
      <sheetName val="Ετικέτες Ελαστικών"/>
      <sheetName val="Ζάντες &amp; Ελαστικά MY18"/>
      <sheetName val="Table 1 E2 DE"/>
    </sheetNames>
    <sheetDataSet>
      <sheetData sheetId="0"/>
      <sheetData sheetId="1">
        <row r="17">
          <cell r="A17" t="str">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4300"/>
      <sheetName val="Kurs0698_DH"/>
      <sheetName val="TDCF 30.8.96"/>
      <sheetName val="TDCF 31.3.97"/>
      <sheetName val="GPS 11.99 "/>
      <sheetName val="GPS 10.99"/>
      <sheetName val="GPS 09.99"/>
      <sheetName val="GPS 08.99"/>
      <sheetName val="GPS 07.99"/>
      <sheetName val="GPS 06.99"/>
      <sheetName val="GPS 05.99"/>
      <sheetName val="GPS 04.99 "/>
      <sheetName val="GPS 03.99 "/>
      <sheetName val="GPS 02.99"/>
      <sheetName val="GPS 01.99"/>
      <sheetName val="GPS 12.98 "/>
      <sheetName val="GPS 11.98"/>
      <sheetName val="GPS 10.98"/>
      <sheetName val="GPS 09.98"/>
      <sheetName val="GPS 08.98"/>
      <sheetName val="GPS 07.98"/>
      <sheetName val="GPS 06.98"/>
      <sheetName val="GPS 05.98"/>
      <sheetName val="GPS 04.98"/>
      <sheetName val="GPS 03.98"/>
      <sheetName val="GPS 02.98"/>
      <sheetName val="GPS 01.98"/>
      <sheetName val="GPS 12.97"/>
      <sheetName val="GPS 11.97"/>
      <sheetName val="GPS 10.97"/>
      <sheetName val="GPS 09.97"/>
      <sheetName val="GPS 07.97"/>
      <sheetName val="IEMA 08.97"/>
      <sheetName val="IEMA 09.98"/>
      <sheetName val="RISK4300"/>
      <sheetName val="Manpower 2002"/>
      <sheetName val="Outside Aids 2002"/>
      <sheetName val="Budget 2002"/>
      <sheetName val="DB"/>
      <sheetName val="업체현황"/>
      <sheetName val="Left Side (Info base)"/>
      <sheetName val="G"/>
      <sheetName val="XXXXX"/>
      <sheetName val="XXXX0"/>
      <sheetName val="XXXX1"/>
      <sheetName val="Namen"/>
      <sheetName val="Nummernerklärung"/>
      <sheetName val="Dez 02"/>
      <sheetName val="BS ACCRUAL NALLIED JUNE 2007"/>
      <sheetName val="APBNAPIN NON ALLIED  JUNE 2007 "/>
      <sheetName val="APBNAPIN 31.07.07"/>
      <sheetName val="Macro1"/>
      <sheetName val="Order"/>
      <sheetName val="Macro2"/>
      <sheetName val="Deutsch"/>
      <sheetName val="Lists"/>
      <sheetName val="XXXX2"/>
      <sheetName val="XXXX3"/>
      <sheetName val="XXXX4"/>
      <sheetName val="XXXX5"/>
      <sheetName val="Open"/>
      <sheetName val="Done 02"/>
      <sheetName val="Done Mitarbeiter"/>
      <sheetName val="Items per month"/>
      <sheetName val="Done Grupppen"/>
      <sheetName val="Open Gruppen"/>
      <sheetName val="Gesamtübersicht"/>
      <sheetName val="Regeln"/>
      <sheetName val="Modul1"/>
      <sheetName val="Modul2"/>
      <sheetName val="초기화면"/>
      <sheetName val="E"/>
      <sheetName val="Sheet1"/>
      <sheetName val="98MY N.A. (New-Concours)"/>
      <sheetName val="AJUSTE INICIAL"/>
      <sheetName val="FY03"/>
      <sheetName val="Lookup Table"/>
      <sheetName val="RFMAR98"/>
      <sheetName val="Cover"/>
      <sheetName val="Balance Sheet"/>
      <sheetName val="RISK4300.XLS"/>
      <sheetName val="Liste"/>
      <sheetName val="Information "/>
      <sheetName val="GL"/>
      <sheetName val="backup"/>
      <sheetName val="05al"/>
    </sheetNames>
    <definedNames>
      <definedName name="Makrodreieck"/>
      <definedName name="Makrokreis"/>
      <definedName name="Makrokreuz"/>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refreshError="1"/>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F11"/>
  <sheetViews>
    <sheetView showGridLines="0" zoomScale="70" zoomScaleNormal="70" workbookViewId="0">
      <selection activeCell="F6" sqref="F6"/>
    </sheetView>
  </sheetViews>
  <sheetFormatPr defaultColWidth="9" defaultRowHeight="16.8"/>
  <cols>
    <col min="1" max="1" width="15.453125" style="1" customWidth="1"/>
    <col min="2" max="2" width="39.08984375" style="1" customWidth="1"/>
    <col min="3" max="6" width="30.6328125" style="1" customWidth="1"/>
    <col min="7" max="16384" width="9" style="1"/>
  </cols>
  <sheetData>
    <row r="1" spans="1:6" ht="65.25" customHeight="1">
      <c r="A1" s="80" t="s">
        <v>24</v>
      </c>
      <c r="B1" s="81"/>
      <c r="C1" s="81"/>
      <c r="D1" s="81"/>
      <c r="E1" s="81"/>
      <c r="F1" s="81"/>
    </row>
    <row r="2" spans="1:6">
      <c r="A2" s="2"/>
      <c r="B2" s="3"/>
      <c r="C2" s="3"/>
      <c r="D2" s="3"/>
      <c r="E2" s="3"/>
      <c r="F2" s="3"/>
    </row>
    <row r="3" spans="1:6" ht="45.9" customHeight="1">
      <c r="A3" s="84" t="s">
        <v>25</v>
      </c>
      <c r="B3" s="85"/>
      <c r="C3" s="4" t="s">
        <v>23</v>
      </c>
      <c r="D3" s="4" t="s">
        <v>20</v>
      </c>
      <c r="E3" s="4" t="s">
        <v>21</v>
      </c>
      <c r="F3" s="5" t="s">
        <v>22</v>
      </c>
    </row>
    <row r="4" spans="1:6" ht="54.9" customHeight="1">
      <c r="A4" s="86" t="s">
        <v>5</v>
      </c>
      <c r="B4" s="6" t="s">
        <v>14</v>
      </c>
      <c r="C4" s="7">
        <f>'Opel PC'!D6</f>
        <v>15600.000000000004</v>
      </c>
      <c r="D4" s="7">
        <f>'Opel PC'!D9</f>
        <v>18800</v>
      </c>
      <c r="E4" s="8"/>
      <c r="F4" s="9"/>
    </row>
    <row r="5" spans="1:6" ht="54.9" customHeight="1">
      <c r="A5" s="87"/>
      <c r="B5" s="6" t="s">
        <v>15</v>
      </c>
      <c r="D5" s="7">
        <f>'Opel PC'!D10</f>
        <v>16399.999999999982</v>
      </c>
      <c r="E5" s="7">
        <f>'Opel PC'!D13</f>
        <v>18899.999999999985</v>
      </c>
      <c r="F5" s="7">
        <f>'Opel PC'!D16</f>
        <v>19400.000000000004</v>
      </c>
    </row>
    <row r="6" spans="1:6" ht="54.9" customHeight="1">
      <c r="A6" s="87"/>
      <c r="B6" s="6" t="s">
        <v>16</v>
      </c>
      <c r="C6" s="7">
        <f>'Opel PC'!D7</f>
        <v>18100</v>
      </c>
      <c r="D6" s="7">
        <f>'Opel PC'!D11</f>
        <v>17200.000000000011</v>
      </c>
      <c r="E6" s="7">
        <f>'Opel PC'!D14</f>
        <v>17700</v>
      </c>
      <c r="F6" s="10"/>
    </row>
    <row r="7" spans="1:6" ht="54.9" customHeight="1">
      <c r="A7" s="88"/>
      <c r="B7" s="6" t="s">
        <v>17</v>
      </c>
      <c r="C7" s="10"/>
      <c r="D7" s="10"/>
      <c r="E7" s="10"/>
      <c r="F7" s="7">
        <f>'Opel PC'!D17</f>
        <v>18200.000000000004</v>
      </c>
    </row>
    <row r="8" spans="1:6" ht="54.9" customHeight="1">
      <c r="A8" s="11" t="s">
        <v>0</v>
      </c>
      <c r="B8" s="6" t="s">
        <v>18</v>
      </c>
      <c r="C8" s="7">
        <f>'Opel PC'!D8</f>
        <v>16300.000000000004</v>
      </c>
      <c r="D8" s="7">
        <f>'Opel PC'!D12</f>
        <v>18899.999999999985</v>
      </c>
      <c r="E8" s="7">
        <f>'Opel PC'!D15</f>
        <v>19400.000000000004</v>
      </c>
      <c r="F8" s="7">
        <f>'Opel PC'!D18</f>
        <v>19999.999999999993</v>
      </c>
    </row>
    <row r="9" spans="1:6">
      <c r="A9" s="12"/>
      <c r="B9" s="13"/>
      <c r="C9" s="13"/>
      <c r="D9" s="13"/>
      <c r="E9" s="13"/>
      <c r="F9" s="13"/>
    </row>
    <row r="10" spans="1:6" ht="135.75" customHeight="1">
      <c r="A10" s="78" t="s">
        <v>40</v>
      </c>
      <c r="B10" s="78"/>
      <c r="C10" s="79"/>
      <c r="D10" s="78"/>
      <c r="E10" s="78"/>
      <c r="F10" s="79"/>
    </row>
    <row r="11" spans="1:6" ht="31.5" customHeight="1">
      <c r="A11" s="82" t="s">
        <v>41</v>
      </c>
      <c r="B11" s="83"/>
      <c r="C11" s="83"/>
      <c r="D11" s="83"/>
      <c r="E11" s="83"/>
      <c r="F11" s="83"/>
    </row>
  </sheetData>
  <mergeCells count="5">
    <mergeCell ref="A10:F10"/>
    <mergeCell ref="A1:F1"/>
    <mergeCell ref="A11:F11"/>
    <mergeCell ref="A3:B3"/>
    <mergeCell ref="A4:A7"/>
  </mergeCells>
  <printOptions horizontalCentered="1"/>
  <pageMargins left="0.31496062992125984" right="0.31496062992125984" top="0.35433070866141736" bottom="0.35433070866141736" header="0.31496062992125984" footer="0.31496062992125984"/>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J870"/>
  <sheetViews>
    <sheetView showGridLines="0" tabSelected="1" zoomScale="80" zoomScaleNormal="80" zoomScaleSheetLayoutView="100" workbookViewId="0">
      <pane xSplit="1" ySplit="3" topLeftCell="B4" activePane="bottomRight" state="frozen"/>
      <selection pane="topRight" activeCell="B1" sqref="B1"/>
      <selection pane="bottomLeft" activeCell="A5" sqref="A5"/>
      <selection pane="bottomRight" activeCell="F71" sqref="F71"/>
    </sheetView>
  </sheetViews>
  <sheetFormatPr defaultColWidth="7.453125" defaultRowHeight="0" customHeight="1" zeroHeight="1"/>
  <cols>
    <col min="1" max="1" width="60" style="14" bestFit="1" customWidth="1"/>
    <col min="2" max="2" width="28.36328125" style="14" customWidth="1"/>
    <col min="3" max="3" width="14.6328125" style="14" customWidth="1"/>
    <col min="4" max="4" width="17.6328125" style="29" customWidth="1"/>
    <col min="5" max="5" width="19.08984375" style="30" customWidth="1"/>
    <col min="6" max="6" width="13.453125" style="14" customWidth="1"/>
    <col min="7" max="7" width="16" style="28" customWidth="1"/>
    <col min="8" max="8" width="15.453125" style="28" bestFit="1" customWidth="1"/>
    <col min="9" max="9" width="12.08984375" style="28" customWidth="1"/>
    <col min="10" max="10" width="13" style="28" customWidth="1"/>
    <col min="11" max="16384" width="7.453125" style="14"/>
  </cols>
  <sheetData>
    <row r="1" spans="1:10" ht="61.5" customHeight="1" thickBot="1">
      <c r="A1" s="92" t="s">
        <v>181</v>
      </c>
      <c r="B1" s="93"/>
      <c r="C1" s="93"/>
      <c r="D1" s="93"/>
      <c r="E1" s="93"/>
      <c r="F1" s="93"/>
      <c r="G1" s="93"/>
      <c r="H1" s="93"/>
      <c r="I1" s="93"/>
      <c r="J1" s="94"/>
    </row>
    <row r="2" spans="1:10" ht="14.25" customHeight="1" thickBot="1">
      <c r="A2" s="15"/>
      <c r="B2" s="15"/>
      <c r="C2" s="15"/>
      <c r="D2" s="16"/>
      <c r="E2" s="17"/>
      <c r="F2" s="18"/>
      <c r="G2" s="19"/>
      <c r="H2" s="19"/>
      <c r="I2" s="19"/>
      <c r="J2" s="19"/>
    </row>
    <row r="3" spans="1:10" s="77" customFormat="1" ht="115.8" thickBot="1">
      <c r="A3" s="71" t="s">
        <v>1</v>
      </c>
      <c r="B3" s="72" t="s">
        <v>4</v>
      </c>
      <c r="C3" s="73" t="s">
        <v>39</v>
      </c>
      <c r="D3" s="73" t="s">
        <v>183</v>
      </c>
      <c r="E3" s="74" t="s">
        <v>2</v>
      </c>
      <c r="F3" s="73" t="s">
        <v>38</v>
      </c>
      <c r="G3" s="75" t="s">
        <v>211</v>
      </c>
      <c r="H3" s="73" t="s">
        <v>37</v>
      </c>
      <c r="I3" s="73" t="s">
        <v>161</v>
      </c>
      <c r="J3" s="76" t="s">
        <v>3</v>
      </c>
    </row>
    <row r="4" spans="1:10" s="20" customFormat="1" ht="6.75" customHeight="1" thickBot="1">
      <c r="A4" s="38"/>
      <c r="B4" s="39"/>
      <c r="C4" s="40"/>
      <c r="D4" s="40"/>
      <c r="E4" s="41"/>
      <c r="F4" s="40"/>
      <c r="G4" s="70"/>
      <c r="H4" s="40"/>
      <c r="I4" s="40"/>
      <c r="J4" s="39"/>
    </row>
    <row r="5" spans="1:10" ht="25.2" thickBot="1">
      <c r="A5" s="89" t="s">
        <v>42</v>
      </c>
      <c r="B5" s="90"/>
      <c r="C5" s="90"/>
      <c r="D5" s="90"/>
      <c r="E5" s="90"/>
      <c r="F5" s="90"/>
      <c r="G5" s="90"/>
      <c r="H5" s="90"/>
      <c r="I5" s="90"/>
      <c r="J5" s="91"/>
    </row>
    <row r="6" spans="1:10" s="27" customFormat="1" ht="24" customHeight="1">
      <c r="A6" s="32" t="s">
        <v>26</v>
      </c>
      <c r="B6" s="33" t="s">
        <v>33</v>
      </c>
      <c r="C6" s="43">
        <v>117</v>
      </c>
      <c r="D6" s="34">
        <v>15600.000000000004</v>
      </c>
      <c r="E6" s="35">
        <v>12206.572769953054</v>
      </c>
      <c r="F6" s="25">
        <f>E6*24%</f>
        <v>2929.5774647887329</v>
      </c>
      <c r="G6" s="36">
        <v>463.84976525821605</v>
      </c>
      <c r="H6" s="36">
        <v>0</v>
      </c>
      <c r="I6" s="36" t="s">
        <v>162</v>
      </c>
      <c r="J6" s="37">
        <v>1199</v>
      </c>
    </row>
    <row r="7" spans="1:10" s="27" customFormat="1" ht="24" customHeight="1">
      <c r="A7" s="21" t="s">
        <v>27</v>
      </c>
      <c r="B7" s="22" t="s">
        <v>34</v>
      </c>
      <c r="C7" s="42">
        <v>105</v>
      </c>
      <c r="D7" s="23">
        <v>18100</v>
      </c>
      <c r="E7" s="24">
        <v>14139.878950907867</v>
      </c>
      <c r="F7" s="25">
        <f t="shared" ref="F7:F19" si="0">E7*24%</f>
        <v>3393.5709482178881</v>
      </c>
      <c r="G7" s="25">
        <v>566.55010087424318</v>
      </c>
      <c r="H7" s="25">
        <v>0</v>
      </c>
      <c r="I7" s="25" t="s">
        <v>221</v>
      </c>
      <c r="J7" s="26">
        <v>1499</v>
      </c>
    </row>
    <row r="8" spans="1:10" s="27" customFormat="1" ht="24" customHeight="1">
      <c r="A8" s="21" t="s">
        <v>6</v>
      </c>
      <c r="B8" s="22" t="s">
        <v>19</v>
      </c>
      <c r="C8" s="42">
        <v>117</v>
      </c>
      <c r="D8" s="23">
        <v>16300.000000000004</v>
      </c>
      <c r="E8" s="24">
        <v>12754.303599374025</v>
      </c>
      <c r="F8" s="25">
        <f t="shared" si="0"/>
        <v>3061.0328638497658</v>
      </c>
      <c r="G8" s="25">
        <v>484.66353677621294</v>
      </c>
      <c r="H8" s="25">
        <v>0</v>
      </c>
      <c r="I8" s="36" t="s">
        <v>162</v>
      </c>
      <c r="J8" s="26">
        <v>1199</v>
      </c>
    </row>
    <row r="9" spans="1:10" s="27" customFormat="1" ht="24" customHeight="1">
      <c r="A9" s="21" t="s">
        <v>7</v>
      </c>
      <c r="B9" s="22" t="s">
        <v>28</v>
      </c>
      <c r="C9" s="42">
        <v>105</v>
      </c>
      <c r="D9" s="23">
        <v>18800</v>
      </c>
      <c r="E9" s="24">
        <v>14610.625420309349</v>
      </c>
      <c r="F9" s="25">
        <f t="shared" si="0"/>
        <v>3506.5501008742435</v>
      </c>
      <c r="G9" s="25">
        <v>682.82447881640906</v>
      </c>
      <c r="H9" s="25">
        <v>0</v>
      </c>
      <c r="I9" s="36" t="s">
        <v>221</v>
      </c>
      <c r="J9" s="26">
        <v>1499</v>
      </c>
    </row>
    <row r="10" spans="1:10" s="27" customFormat="1" ht="24" customHeight="1">
      <c r="A10" s="21" t="s">
        <v>184</v>
      </c>
      <c r="B10" s="22" t="s">
        <v>185</v>
      </c>
      <c r="C10" s="42">
        <v>117</v>
      </c>
      <c r="D10" s="23">
        <v>16399.999999999982</v>
      </c>
      <c r="E10" s="24">
        <v>12832.550860719861</v>
      </c>
      <c r="F10" s="25">
        <f t="shared" si="0"/>
        <v>3079.8122065727666</v>
      </c>
      <c r="G10" s="25">
        <v>487.63693270735467</v>
      </c>
      <c r="H10" s="25">
        <v>0</v>
      </c>
      <c r="I10" s="36" t="s">
        <v>162</v>
      </c>
      <c r="J10" s="26">
        <v>1199</v>
      </c>
    </row>
    <row r="11" spans="1:10" s="27" customFormat="1" ht="24" customHeight="1">
      <c r="A11" s="21" t="s">
        <v>186</v>
      </c>
      <c r="B11" s="22" t="s">
        <v>187</v>
      </c>
      <c r="C11" s="42">
        <v>117</v>
      </c>
      <c r="D11" s="23">
        <v>17200.000000000011</v>
      </c>
      <c r="E11" s="24">
        <v>13458.528951486705</v>
      </c>
      <c r="F11" s="25">
        <f t="shared" si="0"/>
        <v>3230.046948356809</v>
      </c>
      <c r="G11" s="25">
        <v>511.42410015649472</v>
      </c>
      <c r="H11" s="25">
        <v>0</v>
      </c>
      <c r="I11" s="36" t="s">
        <v>162</v>
      </c>
      <c r="J11" s="26">
        <v>1199</v>
      </c>
    </row>
    <row r="12" spans="1:10" s="27" customFormat="1" ht="24" customHeight="1">
      <c r="A12" s="21" t="s">
        <v>188</v>
      </c>
      <c r="B12" s="22" t="s">
        <v>189</v>
      </c>
      <c r="C12" s="42">
        <v>122</v>
      </c>
      <c r="D12" s="23">
        <v>18899.999999999985</v>
      </c>
      <c r="E12" s="24">
        <v>14677.87491593812</v>
      </c>
      <c r="F12" s="25">
        <f t="shared" si="0"/>
        <v>3522.6899798251488</v>
      </c>
      <c r="G12" s="25">
        <v>699.4351042367158</v>
      </c>
      <c r="H12" s="25">
        <v>0</v>
      </c>
      <c r="I12" s="36" t="s">
        <v>162</v>
      </c>
      <c r="J12" s="26">
        <v>1199</v>
      </c>
    </row>
    <row r="13" spans="1:10" s="27" customFormat="1" ht="24" customHeight="1">
      <c r="A13" s="21" t="s">
        <v>190</v>
      </c>
      <c r="B13" s="22" t="s">
        <v>191</v>
      </c>
      <c r="C13" s="42">
        <v>106</v>
      </c>
      <c r="D13" s="23">
        <v>18899.999999999985</v>
      </c>
      <c r="E13" s="24">
        <v>14677.87491593812</v>
      </c>
      <c r="F13" s="25">
        <f t="shared" si="0"/>
        <v>3522.6899798251488</v>
      </c>
      <c r="G13" s="25">
        <v>699.4351042367158</v>
      </c>
      <c r="H13" s="25">
        <v>0</v>
      </c>
      <c r="I13" s="36" t="s">
        <v>221</v>
      </c>
      <c r="J13" s="26">
        <v>1499</v>
      </c>
    </row>
    <row r="14" spans="1:10" s="27" customFormat="1" ht="24" customHeight="1">
      <c r="A14" s="21" t="s">
        <v>8</v>
      </c>
      <c r="B14" s="22" t="s">
        <v>29</v>
      </c>
      <c r="C14" s="42">
        <v>118</v>
      </c>
      <c r="D14" s="23">
        <v>17700</v>
      </c>
      <c r="E14" s="24">
        <v>13849.765258215963</v>
      </c>
      <c r="F14" s="25">
        <f t="shared" si="0"/>
        <v>3323.9436619718308</v>
      </c>
      <c r="G14" s="25">
        <v>526.29107981220648</v>
      </c>
      <c r="H14" s="25">
        <v>0</v>
      </c>
      <c r="I14" s="36" t="s">
        <v>162</v>
      </c>
      <c r="J14" s="26">
        <v>1199</v>
      </c>
    </row>
    <row r="15" spans="1:10" s="27" customFormat="1" ht="24" customHeight="1">
      <c r="A15" s="21" t="s">
        <v>9</v>
      </c>
      <c r="B15" s="22" t="s">
        <v>31</v>
      </c>
      <c r="C15" s="42">
        <v>122</v>
      </c>
      <c r="D15" s="23">
        <v>19400.000000000004</v>
      </c>
      <c r="E15" s="24">
        <v>15014.122394082047</v>
      </c>
      <c r="F15" s="25">
        <f t="shared" si="0"/>
        <v>3603.3893745796913</v>
      </c>
      <c r="G15" s="25">
        <v>782.48823133826568</v>
      </c>
      <c r="H15" s="25">
        <v>0</v>
      </c>
      <c r="I15" s="36" t="s">
        <v>162</v>
      </c>
      <c r="J15" s="26">
        <v>1199</v>
      </c>
    </row>
    <row r="16" spans="1:10" s="27" customFormat="1" ht="24" customHeight="1">
      <c r="A16" s="21" t="s">
        <v>10</v>
      </c>
      <c r="B16" s="22" t="s">
        <v>35</v>
      </c>
      <c r="C16" s="42">
        <v>106</v>
      </c>
      <c r="D16" s="23">
        <v>19400.000000000004</v>
      </c>
      <c r="E16" s="24">
        <v>15014.122394082047</v>
      </c>
      <c r="F16" s="25">
        <f t="shared" si="0"/>
        <v>3603.3893745796913</v>
      </c>
      <c r="G16" s="25">
        <v>782.48823133826568</v>
      </c>
      <c r="H16" s="25">
        <v>0</v>
      </c>
      <c r="I16" s="36" t="s">
        <v>221</v>
      </c>
      <c r="J16" s="26">
        <v>1499</v>
      </c>
    </row>
    <row r="17" spans="1:10" s="27" customFormat="1" ht="24" customHeight="1">
      <c r="A17" s="21" t="s">
        <v>11</v>
      </c>
      <c r="B17" s="22" t="s">
        <v>30</v>
      </c>
      <c r="C17" s="42">
        <v>118</v>
      </c>
      <c r="D17" s="23">
        <v>18200.000000000004</v>
      </c>
      <c r="E17" s="24">
        <v>14207.128446536652</v>
      </c>
      <c r="F17" s="25">
        <f t="shared" si="0"/>
        <v>3409.7108271687962</v>
      </c>
      <c r="G17" s="25">
        <v>583.16072629455289</v>
      </c>
      <c r="H17" s="25">
        <v>0</v>
      </c>
      <c r="I17" s="36" t="s">
        <v>162</v>
      </c>
      <c r="J17" s="26">
        <v>1199</v>
      </c>
    </row>
    <row r="18" spans="1:10" s="27" customFormat="1" ht="24" customHeight="1">
      <c r="A18" s="57" t="s">
        <v>12</v>
      </c>
      <c r="B18" s="58" t="s">
        <v>32</v>
      </c>
      <c r="C18" s="59">
        <v>122</v>
      </c>
      <c r="D18" s="60">
        <v>19999.999999999993</v>
      </c>
      <c r="E18" s="61">
        <v>15417.619367854737</v>
      </c>
      <c r="F18" s="25">
        <f t="shared" si="0"/>
        <v>3700.2286482851368</v>
      </c>
      <c r="G18" s="62">
        <v>882.15198386012003</v>
      </c>
      <c r="H18" s="62">
        <v>0</v>
      </c>
      <c r="I18" s="36" t="s">
        <v>162</v>
      </c>
      <c r="J18" s="26">
        <v>1199</v>
      </c>
    </row>
    <row r="19" spans="1:10" s="27" customFormat="1" ht="24" customHeight="1" thickBot="1">
      <c r="A19" s="57" t="s">
        <v>13</v>
      </c>
      <c r="B19" s="58" t="s">
        <v>36</v>
      </c>
      <c r="C19" s="59">
        <v>108</v>
      </c>
      <c r="D19" s="60">
        <v>19599.999999999985</v>
      </c>
      <c r="E19" s="61">
        <v>15148.6213853396</v>
      </c>
      <c r="F19" s="25">
        <f t="shared" si="0"/>
        <v>3635.6691324815038</v>
      </c>
      <c r="G19" s="62">
        <v>815.70948217888133</v>
      </c>
      <c r="H19" s="62">
        <v>0</v>
      </c>
      <c r="I19" s="36" t="s">
        <v>221</v>
      </c>
      <c r="J19" s="26">
        <v>1499</v>
      </c>
    </row>
    <row r="20" spans="1:10" ht="24" customHeight="1" thickBot="1">
      <c r="A20" s="89" t="s">
        <v>133</v>
      </c>
      <c r="B20" s="90"/>
      <c r="C20" s="90"/>
      <c r="D20" s="90"/>
      <c r="E20" s="90"/>
      <c r="F20" s="90"/>
      <c r="G20" s="90"/>
      <c r="H20" s="90"/>
      <c r="I20" s="90"/>
      <c r="J20" s="91"/>
    </row>
    <row r="21" spans="1:10" s="27" customFormat="1" ht="24" customHeight="1">
      <c r="A21" s="50" t="s">
        <v>124</v>
      </c>
      <c r="B21" s="51" t="s">
        <v>125</v>
      </c>
      <c r="C21" s="52">
        <v>0</v>
      </c>
      <c r="D21" s="53">
        <v>33150</v>
      </c>
      <c r="E21" s="54">
        <f>D21/1.24</f>
        <v>26733.870967741936</v>
      </c>
      <c r="F21" s="55">
        <f t="shared" ref="F21:F24" si="1">E21*24%</f>
        <v>6416.1290322580644</v>
      </c>
      <c r="G21" s="55">
        <v>0</v>
      </c>
      <c r="H21" s="55">
        <v>0</v>
      </c>
      <c r="I21" s="55" t="s">
        <v>167</v>
      </c>
      <c r="J21" s="56" t="s">
        <v>126</v>
      </c>
    </row>
    <row r="22" spans="1:10" s="27" customFormat="1" ht="24" customHeight="1">
      <c r="A22" s="21" t="s">
        <v>127</v>
      </c>
      <c r="B22" s="22" t="s">
        <v>128</v>
      </c>
      <c r="C22" s="42">
        <v>0</v>
      </c>
      <c r="D22" s="23">
        <v>34150</v>
      </c>
      <c r="E22" s="24">
        <f t="shared" ref="E22:E24" si="2">D22/1.24</f>
        <v>27540.322580645163</v>
      </c>
      <c r="F22" s="25">
        <f t="shared" si="1"/>
        <v>6609.677419354839</v>
      </c>
      <c r="G22" s="25">
        <v>0</v>
      </c>
      <c r="H22" s="25">
        <v>0</v>
      </c>
      <c r="I22" s="25" t="s">
        <v>167</v>
      </c>
      <c r="J22" s="26" t="s">
        <v>126</v>
      </c>
    </row>
    <row r="23" spans="1:10" s="27" customFormat="1" ht="24" customHeight="1">
      <c r="A23" s="21" t="s">
        <v>129</v>
      </c>
      <c r="B23" s="22" t="s">
        <v>130</v>
      </c>
      <c r="C23" s="42">
        <v>0</v>
      </c>
      <c r="D23" s="23">
        <v>35150</v>
      </c>
      <c r="E23" s="24">
        <f t="shared" si="2"/>
        <v>28346.774193548386</v>
      </c>
      <c r="F23" s="25">
        <f t="shared" si="1"/>
        <v>6803.2258064516127</v>
      </c>
      <c r="G23" s="25">
        <v>0</v>
      </c>
      <c r="H23" s="25">
        <v>0</v>
      </c>
      <c r="I23" s="25" t="s">
        <v>167</v>
      </c>
      <c r="J23" s="26" t="s">
        <v>126</v>
      </c>
    </row>
    <row r="24" spans="1:10" s="27" customFormat="1" ht="24" customHeight="1" thickBot="1">
      <c r="A24" s="57" t="s">
        <v>131</v>
      </c>
      <c r="B24" s="58" t="s">
        <v>132</v>
      </c>
      <c r="C24" s="59">
        <v>0</v>
      </c>
      <c r="D24" s="60">
        <v>36150</v>
      </c>
      <c r="E24" s="61">
        <f t="shared" si="2"/>
        <v>29153.225806451614</v>
      </c>
      <c r="F24" s="62">
        <f t="shared" si="1"/>
        <v>6996.7741935483873</v>
      </c>
      <c r="G24" s="62">
        <v>0</v>
      </c>
      <c r="H24" s="62">
        <v>0</v>
      </c>
      <c r="I24" s="62" t="s">
        <v>167</v>
      </c>
      <c r="J24" s="63" t="s">
        <v>126</v>
      </c>
    </row>
    <row r="25" spans="1:10" ht="25.2" thickBot="1">
      <c r="A25" s="89" t="s">
        <v>97</v>
      </c>
      <c r="B25" s="90"/>
      <c r="C25" s="90"/>
      <c r="D25" s="90"/>
      <c r="E25" s="90"/>
      <c r="F25" s="90"/>
      <c r="G25" s="90"/>
      <c r="H25" s="90"/>
      <c r="I25" s="90"/>
      <c r="J25" s="91"/>
    </row>
    <row r="26" spans="1:10" s="27" customFormat="1" ht="24" customHeight="1">
      <c r="A26" s="50" t="s">
        <v>87</v>
      </c>
      <c r="B26" s="51" t="s">
        <v>76</v>
      </c>
      <c r="C26" s="52">
        <v>133</v>
      </c>
      <c r="D26" s="53">
        <v>18850</v>
      </c>
      <c r="E26" s="54">
        <v>14620</v>
      </c>
      <c r="F26" s="55">
        <v>3508.7999999999997</v>
      </c>
      <c r="G26" s="55">
        <v>721.2</v>
      </c>
      <c r="H26" s="55">
        <v>85.12</v>
      </c>
      <c r="I26" s="55" t="s">
        <v>220</v>
      </c>
      <c r="J26" s="56">
        <v>1199</v>
      </c>
    </row>
    <row r="27" spans="1:10" s="27" customFormat="1" ht="24" customHeight="1">
      <c r="A27" s="21" t="s">
        <v>88</v>
      </c>
      <c r="B27" s="22" t="s">
        <v>77</v>
      </c>
      <c r="C27" s="42">
        <v>120</v>
      </c>
      <c r="D27" s="23">
        <v>21150.000000000022</v>
      </c>
      <c r="E27" s="24">
        <v>16191.661062542045</v>
      </c>
      <c r="F27" s="25">
        <v>3885.9986550100907</v>
      </c>
      <c r="G27" s="25">
        <v>1073.3402824478853</v>
      </c>
      <c r="H27" s="25">
        <v>0</v>
      </c>
      <c r="I27" s="25" t="s">
        <v>221</v>
      </c>
      <c r="J27" s="26">
        <v>1499</v>
      </c>
    </row>
    <row r="28" spans="1:10" s="27" customFormat="1" ht="24" customHeight="1">
      <c r="A28" s="21" t="s">
        <v>89</v>
      </c>
      <c r="B28" s="22" t="s">
        <v>78</v>
      </c>
      <c r="C28" s="42">
        <v>134</v>
      </c>
      <c r="D28" s="23">
        <v>19549.999999999993</v>
      </c>
      <c r="E28" s="24">
        <v>15086.666666666662</v>
      </c>
      <c r="F28" s="25">
        <v>3620.7999999999988</v>
      </c>
      <c r="G28" s="25">
        <v>842.53333333333217</v>
      </c>
      <c r="H28" s="25">
        <v>85.76</v>
      </c>
      <c r="I28" s="25" t="s">
        <v>220</v>
      </c>
      <c r="J28" s="26">
        <v>1199</v>
      </c>
    </row>
    <row r="29" spans="1:10" s="27" customFormat="1" ht="24" customHeight="1">
      <c r="A29" s="21" t="s">
        <v>90</v>
      </c>
      <c r="B29" s="22" t="s">
        <v>79</v>
      </c>
      <c r="C29" s="42">
        <v>129</v>
      </c>
      <c r="D29" s="23">
        <v>21049.999999999996</v>
      </c>
      <c r="E29" s="24">
        <v>16123.739071956959</v>
      </c>
      <c r="F29" s="25">
        <v>3869.6973772696701</v>
      </c>
      <c r="G29" s="25">
        <v>1056.5635507733691</v>
      </c>
      <c r="H29" s="25">
        <v>82.56</v>
      </c>
      <c r="I29" s="25" t="s">
        <v>220</v>
      </c>
      <c r="J29" s="26">
        <v>1199</v>
      </c>
    </row>
    <row r="30" spans="1:10" s="27" customFormat="1" ht="24" customHeight="1">
      <c r="A30" s="21" t="s">
        <v>91</v>
      </c>
      <c r="B30" s="22" t="s">
        <v>80</v>
      </c>
      <c r="C30" s="42">
        <v>136</v>
      </c>
      <c r="D30" s="23">
        <v>23050</v>
      </c>
      <c r="E30" s="24">
        <v>17355.367231638418</v>
      </c>
      <c r="F30" s="25">
        <v>4165.2881355932204</v>
      </c>
      <c r="G30" s="25">
        <v>1528.3446327683616</v>
      </c>
      <c r="H30" s="25">
        <v>87.04</v>
      </c>
      <c r="I30" s="25" t="s">
        <v>220</v>
      </c>
      <c r="J30" s="26">
        <v>1199</v>
      </c>
    </row>
    <row r="31" spans="1:10" s="27" customFormat="1" ht="24" customHeight="1">
      <c r="A31" s="21" t="s">
        <v>92</v>
      </c>
      <c r="B31" s="22" t="s">
        <v>81</v>
      </c>
      <c r="C31" s="42">
        <v>120</v>
      </c>
      <c r="D31" s="23">
        <v>22550</v>
      </c>
      <c r="E31" s="24">
        <v>17112.991109836537</v>
      </c>
      <c r="F31" s="25">
        <v>4107.1178663607689</v>
      </c>
      <c r="G31" s="25">
        <v>1329.8910238026965</v>
      </c>
      <c r="H31" s="25">
        <v>0</v>
      </c>
      <c r="I31" s="25" t="s">
        <v>221</v>
      </c>
      <c r="J31" s="26">
        <v>1499</v>
      </c>
    </row>
    <row r="32" spans="1:10" s="27" customFormat="1" ht="24" customHeight="1">
      <c r="A32" s="21" t="s">
        <v>93</v>
      </c>
      <c r="B32" s="22" t="s">
        <v>82</v>
      </c>
      <c r="C32" s="42">
        <v>130</v>
      </c>
      <c r="D32" s="23">
        <v>25049.999999999993</v>
      </c>
      <c r="E32" s="24">
        <v>18547.462001720673</v>
      </c>
      <c r="F32" s="25">
        <v>4451.3908804129615</v>
      </c>
      <c r="G32" s="25">
        <v>2052.1471178663583</v>
      </c>
      <c r="H32" s="25">
        <v>83.2</v>
      </c>
      <c r="I32" s="25" t="s">
        <v>221</v>
      </c>
      <c r="J32" s="26">
        <v>1499</v>
      </c>
    </row>
    <row r="33" spans="1:10" s="27" customFormat="1" ht="24" customHeight="1">
      <c r="A33" s="21" t="s">
        <v>212</v>
      </c>
      <c r="B33" s="22" t="s">
        <v>213</v>
      </c>
      <c r="C33" s="42">
        <v>130</v>
      </c>
      <c r="D33" s="23">
        <v>22050</v>
      </c>
      <c r="E33" s="24">
        <v>16796.906523201076</v>
      </c>
      <c r="F33" s="25">
        <v>4031.2575655682581</v>
      </c>
      <c r="G33" s="25">
        <v>1222.8359112306657</v>
      </c>
      <c r="H33" s="25">
        <v>83.2</v>
      </c>
      <c r="I33" s="25" t="s">
        <v>220</v>
      </c>
      <c r="J33" s="26">
        <v>1199</v>
      </c>
    </row>
    <row r="34" spans="1:10" s="27" customFormat="1" ht="24" customHeight="1">
      <c r="A34" s="21" t="s">
        <v>214</v>
      </c>
      <c r="B34" s="22" t="s">
        <v>215</v>
      </c>
      <c r="C34" s="42">
        <v>139</v>
      </c>
      <c r="D34" s="23">
        <v>24050.000000000004</v>
      </c>
      <c r="E34" s="24">
        <v>17920.338983050849</v>
      </c>
      <c r="F34" s="25">
        <v>4300.8813559322034</v>
      </c>
      <c r="G34" s="25">
        <v>1827.7796610169503</v>
      </c>
      <c r="H34" s="25">
        <v>88.960000000000008</v>
      </c>
      <c r="I34" s="25" t="s">
        <v>220</v>
      </c>
      <c r="J34" s="26">
        <v>1199</v>
      </c>
    </row>
    <row r="35" spans="1:10" s="27" customFormat="1" ht="24" customHeight="1">
      <c r="A35" s="21" t="s">
        <v>216</v>
      </c>
      <c r="B35" s="22" t="s">
        <v>217</v>
      </c>
      <c r="C35" s="42">
        <v>123</v>
      </c>
      <c r="D35" s="23">
        <v>23550</v>
      </c>
      <c r="E35" s="24">
        <v>17686.55004301692</v>
      </c>
      <c r="F35" s="25">
        <v>4244.7720103240608</v>
      </c>
      <c r="G35" s="25">
        <v>1618.677946659019</v>
      </c>
      <c r="H35" s="25">
        <v>78.72</v>
      </c>
      <c r="I35" s="25" t="s">
        <v>221</v>
      </c>
      <c r="J35" s="26">
        <v>1499</v>
      </c>
    </row>
    <row r="36" spans="1:10" s="27" customFormat="1" ht="24" customHeight="1">
      <c r="A36" s="21" t="s">
        <v>218</v>
      </c>
      <c r="B36" s="22" t="s">
        <v>219</v>
      </c>
      <c r="C36" s="42">
        <v>133</v>
      </c>
      <c r="D36" s="23">
        <v>26050</v>
      </c>
      <c r="E36" s="24">
        <v>19050.847457627118</v>
      </c>
      <c r="F36" s="25">
        <v>4572.2033898305081</v>
      </c>
      <c r="G36" s="25">
        <v>2426.9491525423728</v>
      </c>
      <c r="H36" s="25">
        <v>85.12</v>
      </c>
      <c r="I36" s="25" t="s">
        <v>221</v>
      </c>
      <c r="J36" s="26">
        <v>1499</v>
      </c>
    </row>
    <row r="37" spans="1:10" s="27" customFormat="1" ht="24" customHeight="1">
      <c r="A37" s="21" t="s">
        <v>73</v>
      </c>
      <c r="B37" s="22" t="s">
        <v>83</v>
      </c>
      <c r="C37" s="42">
        <v>131</v>
      </c>
      <c r="D37" s="23">
        <v>23350</v>
      </c>
      <c r="E37" s="24">
        <v>17525.988700564973</v>
      </c>
      <c r="F37" s="25">
        <v>4206.2372881355932</v>
      </c>
      <c r="G37" s="25">
        <v>1618.7740112994354</v>
      </c>
      <c r="H37" s="25">
        <v>83.84</v>
      </c>
      <c r="I37" s="25" t="s">
        <v>220</v>
      </c>
      <c r="J37" s="26">
        <v>1199</v>
      </c>
    </row>
    <row r="38" spans="1:10" s="27" customFormat="1" ht="24" customHeight="1">
      <c r="A38" s="21" t="s">
        <v>94</v>
      </c>
      <c r="B38" s="22" t="s">
        <v>84</v>
      </c>
      <c r="C38" s="42">
        <v>139</v>
      </c>
      <c r="D38" s="23">
        <v>25349.999999999993</v>
      </c>
      <c r="E38" s="24">
        <v>18655.367231638415</v>
      </c>
      <c r="F38" s="25">
        <v>4477.2881355932195</v>
      </c>
      <c r="G38" s="25">
        <v>2217.3446327683596</v>
      </c>
      <c r="H38" s="25">
        <v>88.960000000000008</v>
      </c>
      <c r="I38" s="25" t="s">
        <v>220</v>
      </c>
      <c r="J38" s="26">
        <v>1199</v>
      </c>
    </row>
    <row r="39" spans="1:10" s="27" customFormat="1" ht="24" customHeight="1">
      <c r="A39" s="21" t="s">
        <v>95</v>
      </c>
      <c r="B39" s="22" t="s">
        <v>85</v>
      </c>
      <c r="C39" s="42">
        <v>123</v>
      </c>
      <c r="D39" s="23">
        <v>24849.999999999993</v>
      </c>
      <c r="E39" s="24">
        <v>18432.176656151416</v>
      </c>
      <c r="F39" s="25">
        <v>4423.7223974763401</v>
      </c>
      <c r="G39" s="25">
        <v>1994.1009463722378</v>
      </c>
      <c r="H39" s="25">
        <v>78.72</v>
      </c>
      <c r="I39" s="25" t="s">
        <v>221</v>
      </c>
      <c r="J39" s="26">
        <v>1499</v>
      </c>
    </row>
    <row r="40" spans="1:10" s="27" customFormat="1" ht="24" customHeight="1" thickBot="1">
      <c r="A40" s="21" t="s">
        <v>96</v>
      </c>
      <c r="B40" s="22" t="s">
        <v>86</v>
      </c>
      <c r="C40" s="42">
        <v>133</v>
      </c>
      <c r="D40" s="23">
        <v>27349.999999999996</v>
      </c>
      <c r="E40" s="24">
        <v>19785.310734463274</v>
      </c>
      <c r="F40" s="25">
        <v>4748.4745762711855</v>
      </c>
      <c r="G40" s="25">
        <v>2816.2146892655351</v>
      </c>
      <c r="H40" s="25">
        <v>85.12</v>
      </c>
      <c r="I40" s="25" t="s">
        <v>221</v>
      </c>
      <c r="J40" s="26">
        <v>1499</v>
      </c>
    </row>
    <row r="41" spans="1:10" ht="25.2" thickBot="1">
      <c r="A41" s="89" t="s">
        <v>58</v>
      </c>
      <c r="B41" s="90"/>
      <c r="C41" s="90"/>
      <c r="D41" s="90"/>
      <c r="E41" s="90"/>
      <c r="F41" s="90"/>
      <c r="G41" s="90"/>
      <c r="H41" s="90"/>
      <c r="I41" s="90"/>
      <c r="J41" s="91"/>
    </row>
    <row r="42" spans="1:10" s="27" customFormat="1" ht="24" customHeight="1">
      <c r="A42" s="21" t="s">
        <v>169</v>
      </c>
      <c r="B42" s="22" t="s">
        <v>222</v>
      </c>
      <c r="C42" s="42">
        <v>127</v>
      </c>
      <c r="D42" s="23">
        <v>23850.000000000004</v>
      </c>
      <c r="E42" s="24">
        <v>17858.617722971037</v>
      </c>
      <c r="F42" s="25">
        <v>4286.0682535130491</v>
      </c>
      <c r="G42" s="25">
        <v>1705.3140235159174</v>
      </c>
      <c r="H42" s="25">
        <v>81.28</v>
      </c>
      <c r="I42" s="25" t="s">
        <v>220</v>
      </c>
      <c r="J42" s="26">
        <v>1199</v>
      </c>
    </row>
    <row r="43" spans="1:10" s="27" customFormat="1" ht="24" customHeight="1">
      <c r="A43" s="21" t="s">
        <v>49</v>
      </c>
      <c r="B43" s="22" t="s">
        <v>43</v>
      </c>
      <c r="C43" s="42">
        <v>126</v>
      </c>
      <c r="D43" s="23">
        <v>24350.000000000004</v>
      </c>
      <c r="E43" s="24">
        <v>18145.39718956123</v>
      </c>
      <c r="F43" s="25">
        <v>4354.8953254946955</v>
      </c>
      <c r="G43" s="25">
        <v>1849.7074849440794</v>
      </c>
      <c r="H43" s="25">
        <v>80.64</v>
      </c>
      <c r="I43" s="25" t="s">
        <v>220</v>
      </c>
      <c r="J43" s="26">
        <v>1199</v>
      </c>
    </row>
    <row r="44" spans="1:10" s="27" customFormat="1" ht="24" customHeight="1">
      <c r="A44" s="21" t="s">
        <v>50</v>
      </c>
      <c r="B44" s="22" t="s">
        <v>44</v>
      </c>
      <c r="C44" s="42">
        <v>134</v>
      </c>
      <c r="D44" s="23">
        <v>26849.999999999993</v>
      </c>
      <c r="E44" s="24">
        <v>19503.389830508469</v>
      </c>
      <c r="F44" s="25">
        <v>4680.8135593220322</v>
      </c>
      <c r="G44" s="25">
        <v>2666.7966101694892</v>
      </c>
      <c r="H44" s="25">
        <v>85.76</v>
      </c>
      <c r="I44" s="25" t="s">
        <v>220</v>
      </c>
      <c r="J44" s="26">
        <v>1199</v>
      </c>
    </row>
    <row r="45" spans="1:10" s="27" customFormat="1" ht="24" customHeight="1">
      <c r="A45" s="21" t="s">
        <v>51</v>
      </c>
      <c r="B45" s="22" t="s">
        <v>223</v>
      </c>
      <c r="C45" s="42">
        <v>118</v>
      </c>
      <c r="D45" s="23">
        <v>25449.999999999993</v>
      </c>
      <c r="E45" s="24">
        <v>18776.885574992826</v>
      </c>
      <c r="F45" s="25">
        <v>4506.4525379982779</v>
      </c>
      <c r="G45" s="25">
        <v>2167.6618870088882</v>
      </c>
      <c r="H45" s="25">
        <v>0</v>
      </c>
      <c r="I45" s="25" t="s">
        <v>221</v>
      </c>
      <c r="J45" s="26">
        <v>1499</v>
      </c>
    </row>
    <row r="46" spans="1:10" s="27" customFormat="1" ht="24" customHeight="1">
      <c r="A46" s="21" t="s">
        <v>52</v>
      </c>
      <c r="B46" s="22" t="s">
        <v>45</v>
      </c>
      <c r="C46" s="42">
        <v>126</v>
      </c>
      <c r="D46" s="23">
        <v>24549.999999999996</v>
      </c>
      <c r="E46" s="24">
        <v>18260.108976197302</v>
      </c>
      <c r="F46" s="25">
        <v>4382.4261542873519</v>
      </c>
      <c r="G46" s="25">
        <v>1907.4648695153414</v>
      </c>
      <c r="H46" s="25">
        <v>80.64</v>
      </c>
      <c r="I46" s="25" t="s">
        <v>220</v>
      </c>
      <c r="J46" s="26">
        <v>1199</v>
      </c>
    </row>
    <row r="47" spans="1:10" s="27" customFormat="1" ht="24" customHeight="1">
      <c r="A47" s="21" t="s">
        <v>53</v>
      </c>
      <c r="B47" s="22" t="s">
        <v>46</v>
      </c>
      <c r="C47" s="42">
        <v>135</v>
      </c>
      <c r="D47" s="23">
        <v>27049.999999999989</v>
      </c>
      <c r="E47" s="24">
        <v>19615.254237288129</v>
      </c>
      <c r="F47" s="25">
        <v>4707.6610169491505</v>
      </c>
      <c r="G47" s="25">
        <v>2726.0847457627087</v>
      </c>
      <c r="H47" s="25">
        <v>86.4</v>
      </c>
      <c r="I47" s="25" t="s">
        <v>220</v>
      </c>
      <c r="J47" s="26">
        <v>1199</v>
      </c>
    </row>
    <row r="48" spans="1:10" s="27" customFormat="1" ht="24" customHeight="1">
      <c r="A48" s="21" t="s">
        <v>54</v>
      </c>
      <c r="B48" s="22" t="s">
        <v>224</v>
      </c>
      <c r="C48" s="42">
        <v>118</v>
      </c>
      <c r="D48" s="23">
        <v>26050</v>
      </c>
      <c r="E48" s="24">
        <v>19120.44737596788</v>
      </c>
      <c r="F48" s="25">
        <v>4588.9073702322912</v>
      </c>
      <c r="G48" s="25">
        <v>2340.645253799828</v>
      </c>
      <c r="H48" s="25">
        <v>0</v>
      </c>
      <c r="I48" s="25" t="s">
        <v>221</v>
      </c>
      <c r="J48" s="26">
        <v>1499</v>
      </c>
    </row>
    <row r="49" spans="1:10" s="27" customFormat="1" ht="24" customHeight="1">
      <c r="A49" s="21" t="s">
        <v>55</v>
      </c>
      <c r="B49" s="22" t="s">
        <v>47</v>
      </c>
      <c r="C49" s="42">
        <v>126</v>
      </c>
      <c r="D49" s="23">
        <v>26749.999999999996</v>
      </c>
      <c r="E49" s="24">
        <v>19521.938629194148</v>
      </c>
      <c r="F49" s="25">
        <v>4685.265271006595</v>
      </c>
      <c r="G49" s="25">
        <v>2542.7960997992536</v>
      </c>
      <c r="H49" s="25">
        <v>80.64</v>
      </c>
      <c r="I49" s="25" t="s">
        <v>220</v>
      </c>
      <c r="J49" s="26">
        <v>1199</v>
      </c>
    </row>
    <row r="50" spans="1:10" s="27" customFormat="1" ht="24" customHeight="1">
      <c r="A50" s="21" t="s">
        <v>56</v>
      </c>
      <c r="B50" s="22" t="s">
        <v>48</v>
      </c>
      <c r="C50" s="42">
        <v>135</v>
      </c>
      <c r="D50" s="23">
        <v>29249.999999999993</v>
      </c>
      <c r="E50" s="24">
        <v>20817.741935483868</v>
      </c>
      <c r="F50" s="25">
        <v>4996.2580645161279</v>
      </c>
      <c r="G50" s="25">
        <v>3436.9999999999977</v>
      </c>
      <c r="H50" s="25">
        <v>86.4</v>
      </c>
      <c r="I50" s="25" t="s">
        <v>220</v>
      </c>
      <c r="J50" s="26">
        <v>1199</v>
      </c>
    </row>
    <row r="51" spans="1:10" s="27" customFormat="1" ht="24" customHeight="1" thickBot="1">
      <c r="A51" s="57" t="s">
        <v>57</v>
      </c>
      <c r="B51" s="58" t="s">
        <v>225</v>
      </c>
      <c r="C51" s="59">
        <v>118</v>
      </c>
      <c r="D51" s="60">
        <v>28250</v>
      </c>
      <c r="E51" s="61">
        <v>20364.953526517224</v>
      </c>
      <c r="F51" s="62">
        <v>4887.5888463641331</v>
      </c>
      <c r="G51" s="62">
        <v>2998.4576271186447</v>
      </c>
      <c r="H51" s="62">
        <v>0</v>
      </c>
      <c r="I51" s="62" t="s">
        <v>221</v>
      </c>
      <c r="J51" s="63">
        <v>1499</v>
      </c>
    </row>
    <row r="52" spans="1:10" s="27" customFormat="1" ht="24" customHeight="1" thickBot="1">
      <c r="A52" s="89" t="s">
        <v>160</v>
      </c>
      <c r="B52" s="90"/>
      <c r="C52" s="90"/>
      <c r="D52" s="90"/>
      <c r="E52" s="90"/>
      <c r="F52" s="90"/>
      <c r="G52" s="90"/>
      <c r="H52" s="90"/>
      <c r="I52" s="90"/>
      <c r="J52" s="91"/>
    </row>
    <row r="53" spans="1:10" s="27" customFormat="1" ht="24" customHeight="1">
      <c r="A53" s="50" t="s">
        <v>156</v>
      </c>
      <c r="B53" s="51" t="s">
        <v>152</v>
      </c>
      <c r="C53" s="52">
        <v>0</v>
      </c>
      <c r="D53" s="53">
        <v>35250</v>
      </c>
      <c r="E53" s="54">
        <v>28427</v>
      </c>
      <c r="F53" s="55">
        <v>6823</v>
      </c>
      <c r="G53" s="55">
        <v>0</v>
      </c>
      <c r="H53" s="55">
        <v>0</v>
      </c>
      <c r="I53" s="55" t="s">
        <v>167</v>
      </c>
      <c r="J53" s="56" t="s">
        <v>126</v>
      </c>
    </row>
    <row r="54" spans="1:10" s="27" customFormat="1" ht="24" customHeight="1">
      <c r="A54" s="21" t="s">
        <v>157</v>
      </c>
      <c r="B54" s="22" t="s">
        <v>153</v>
      </c>
      <c r="C54" s="42">
        <v>0</v>
      </c>
      <c r="D54" s="23">
        <v>37250</v>
      </c>
      <c r="E54" s="24">
        <v>30040</v>
      </c>
      <c r="F54" s="25">
        <v>7210</v>
      </c>
      <c r="G54" s="25">
        <v>0</v>
      </c>
      <c r="H54" s="25">
        <v>0</v>
      </c>
      <c r="I54" s="25" t="s">
        <v>167</v>
      </c>
      <c r="J54" s="26" t="s">
        <v>126</v>
      </c>
    </row>
    <row r="55" spans="1:10" s="27" customFormat="1" ht="24" customHeight="1">
      <c r="A55" s="21" t="s">
        <v>158</v>
      </c>
      <c r="B55" s="22" t="s">
        <v>154</v>
      </c>
      <c r="C55" s="42">
        <v>0</v>
      </c>
      <c r="D55" s="23">
        <v>38250</v>
      </c>
      <c r="E55" s="24">
        <v>30847</v>
      </c>
      <c r="F55" s="25">
        <v>7403</v>
      </c>
      <c r="G55" s="25">
        <v>0</v>
      </c>
      <c r="H55" s="25">
        <v>0</v>
      </c>
      <c r="I55" s="25" t="s">
        <v>167</v>
      </c>
      <c r="J55" s="26" t="s">
        <v>126</v>
      </c>
    </row>
    <row r="56" spans="1:10" s="27" customFormat="1" ht="24" customHeight="1" thickBot="1">
      <c r="A56" s="57" t="s">
        <v>159</v>
      </c>
      <c r="B56" s="58" t="s">
        <v>155</v>
      </c>
      <c r="C56" s="59">
        <v>0</v>
      </c>
      <c r="D56" s="60">
        <v>40250</v>
      </c>
      <c r="E56" s="61">
        <v>32460</v>
      </c>
      <c r="F56" s="62">
        <v>7790</v>
      </c>
      <c r="G56" s="62">
        <v>0</v>
      </c>
      <c r="H56" s="62">
        <v>0</v>
      </c>
      <c r="I56" s="62" t="s">
        <v>167</v>
      </c>
      <c r="J56" s="63" t="s">
        <v>126</v>
      </c>
    </row>
    <row r="57" spans="1:10" s="27" customFormat="1" ht="24" customHeight="1" thickBot="1">
      <c r="A57" s="89" t="s">
        <v>271</v>
      </c>
      <c r="B57" s="90"/>
      <c r="C57" s="90"/>
      <c r="D57" s="90"/>
      <c r="E57" s="90"/>
      <c r="F57" s="90"/>
      <c r="G57" s="90"/>
      <c r="H57" s="90"/>
      <c r="I57" s="90"/>
      <c r="J57" s="91"/>
    </row>
    <row r="58" spans="1:10" s="27" customFormat="1" ht="24" customHeight="1">
      <c r="A58" s="50" t="s">
        <v>67</v>
      </c>
      <c r="B58" s="51" t="s">
        <v>59</v>
      </c>
      <c r="C58" s="52">
        <v>139</v>
      </c>
      <c r="D58" s="53">
        <v>28399.999999999996</v>
      </c>
      <c r="E58" s="54">
        <v>20360.215053763441</v>
      </c>
      <c r="F58" s="55">
        <v>4886.4516129032254</v>
      </c>
      <c r="G58" s="55">
        <v>3153.333333333333</v>
      </c>
      <c r="H58" s="55">
        <v>88.960000000000008</v>
      </c>
      <c r="I58" s="25" t="s">
        <v>220</v>
      </c>
      <c r="J58" s="56">
        <v>1199</v>
      </c>
    </row>
    <row r="59" spans="1:10" s="27" customFormat="1" ht="24" customHeight="1">
      <c r="A59" s="21" t="s">
        <v>68</v>
      </c>
      <c r="B59" s="22" t="s">
        <v>60</v>
      </c>
      <c r="C59" s="42">
        <v>144</v>
      </c>
      <c r="D59" s="23">
        <v>30899.999999999982</v>
      </c>
      <c r="E59" s="24">
        <v>21704.301075268806</v>
      </c>
      <c r="F59" s="25">
        <v>5209.0322580645134</v>
      </c>
      <c r="G59" s="25">
        <v>3986.6666666666597</v>
      </c>
      <c r="H59" s="25">
        <v>100.8</v>
      </c>
      <c r="I59" s="25" t="s">
        <v>220</v>
      </c>
      <c r="J59" s="26">
        <v>1199</v>
      </c>
    </row>
    <row r="60" spans="1:10" s="27" customFormat="1" ht="24" customHeight="1">
      <c r="A60" s="21" t="s">
        <v>69</v>
      </c>
      <c r="B60" s="22" t="s">
        <v>226</v>
      </c>
      <c r="C60" s="42">
        <v>133</v>
      </c>
      <c r="D60" s="23">
        <v>31399.999999999993</v>
      </c>
      <c r="E60" s="24">
        <v>21973.118279569888</v>
      </c>
      <c r="F60" s="25">
        <v>5273.5483870967728</v>
      </c>
      <c r="G60" s="25">
        <v>4153.3333333333303</v>
      </c>
      <c r="H60" s="25">
        <v>85.12</v>
      </c>
      <c r="I60" s="25" t="s">
        <v>221</v>
      </c>
      <c r="J60" s="26">
        <v>1499</v>
      </c>
    </row>
    <row r="61" spans="1:10" s="27" customFormat="1" ht="24" customHeight="1">
      <c r="A61" s="21" t="s">
        <v>212</v>
      </c>
      <c r="B61" s="22" t="s">
        <v>61</v>
      </c>
      <c r="C61" s="42">
        <v>139</v>
      </c>
      <c r="D61" s="23">
        <v>30399.999999999993</v>
      </c>
      <c r="E61" s="24">
        <v>21434.946236559135</v>
      </c>
      <c r="F61" s="25">
        <v>5144.3870967741923</v>
      </c>
      <c r="G61" s="25">
        <v>3819.6666666666638</v>
      </c>
      <c r="H61" s="25">
        <v>88.960000000000008</v>
      </c>
      <c r="I61" s="25" t="s">
        <v>220</v>
      </c>
      <c r="J61" s="26">
        <v>1499</v>
      </c>
    </row>
    <row r="62" spans="1:10" s="27" customFormat="1" ht="24" customHeight="1">
      <c r="A62" s="21" t="s">
        <v>227</v>
      </c>
      <c r="B62" s="22" t="s">
        <v>62</v>
      </c>
      <c r="C62" s="42">
        <v>145</v>
      </c>
      <c r="D62" s="23">
        <v>32900</v>
      </c>
      <c r="E62" s="24">
        <v>22780.107526881722</v>
      </c>
      <c r="F62" s="25">
        <v>5467.2258064516127</v>
      </c>
      <c r="G62" s="25">
        <v>4653.6666666666679</v>
      </c>
      <c r="H62" s="25">
        <v>101.5</v>
      </c>
      <c r="I62" s="25" t="s">
        <v>220</v>
      </c>
      <c r="J62" s="26">
        <v>1199</v>
      </c>
    </row>
    <row r="63" spans="1:10" s="27" customFormat="1" ht="24" customHeight="1">
      <c r="A63" s="21" t="s">
        <v>228</v>
      </c>
      <c r="B63" s="22" t="s">
        <v>229</v>
      </c>
      <c r="C63" s="42">
        <v>134</v>
      </c>
      <c r="D63" s="23">
        <v>33400.000000000022</v>
      </c>
      <c r="E63" s="24">
        <v>23048.387096774204</v>
      </c>
      <c r="F63" s="25">
        <v>5531.6129032258086</v>
      </c>
      <c r="G63" s="25">
        <v>4820.0000000000064</v>
      </c>
      <c r="H63" s="25">
        <v>85.76</v>
      </c>
      <c r="I63" s="25" t="s">
        <v>221</v>
      </c>
      <c r="J63" s="26">
        <v>1199</v>
      </c>
    </row>
    <row r="64" spans="1:10" s="27" customFormat="1" ht="24" customHeight="1">
      <c r="A64" s="21" t="s">
        <v>70</v>
      </c>
      <c r="B64" s="22" t="s">
        <v>63</v>
      </c>
      <c r="C64" s="42">
        <v>140</v>
      </c>
      <c r="D64" s="23">
        <v>32400.000000000007</v>
      </c>
      <c r="E64" s="24">
        <v>22510.215053763444</v>
      </c>
      <c r="F64" s="25">
        <v>5402.4516129032263</v>
      </c>
      <c r="G64" s="25">
        <v>4486.3333333333358</v>
      </c>
      <c r="H64" s="25">
        <v>98</v>
      </c>
      <c r="I64" s="25" t="s">
        <v>220</v>
      </c>
      <c r="J64" s="26">
        <v>1499</v>
      </c>
    </row>
    <row r="65" spans="1:10" s="27" customFormat="1" ht="24" customHeight="1">
      <c r="A65" s="21" t="s">
        <v>71</v>
      </c>
      <c r="B65" s="22" t="s">
        <v>64</v>
      </c>
      <c r="C65" s="42">
        <v>145</v>
      </c>
      <c r="D65" s="23">
        <v>34900.000000000015</v>
      </c>
      <c r="E65" s="24">
        <v>23855.376344086028</v>
      </c>
      <c r="F65" s="25">
        <v>5725.2903225806467</v>
      </c>
      <c r="G65" s="25">
        <v>5320.3333333333376</v>
      </c>
      <c r="H65" s="25">
        <v>101.5</v>
      </c>
      <c r="I65" s="25" t="s">
        <v>220</v>
      </c>
      <c r="J65" s="26">
        <v>1499</v>
      </c>
    </row>
    <row r="66" spans="1:10" s="27" customFormat="1" ht="24" customHeight="1">
      <c r="A66" s="21" t="s">
        <v>72</v>
      </c>
      <c r="B66" s="22" t="s">
        <v>230</v>
      </c>
      <c r="C66" s="42">
        <v>134</v>
      </c>
      <c r="D66" s="23">
        <v>35399.999999999985</v>
      </c>
      <c r="E66" s="24">
        <v>24123.118279569884</v>
      </c>
      <c r="F66" s="25">
        <v>5789.5483870967719</v>
      </c>
      <c r="G66" s="25">
        <v>5486.3333333333285</v>
      </c>
      <c r="H66" s="25">
        <v>85.76</v>
      </c>
      <c r="I66" s="25" t="s">
        <v>221</v>
      </c>
      <c r="J66" s="26">
        <v>1199</v>
      </c>
    </row>
    <row r="67" spans="1:10" s="27" customFormat="1" ht="24" customHeight="1">
      <c r="A67" s="21" t="s">
        <v>73</v>
      </c>
      <c r="B67" s="22" t="s">
        <v>65</v>
      </c>
      <c r="C67" s="42">
        <v>140</v>
      </c>
      <c r="D67" s="23">
        <v>35400</v>
      </c>
      <c r="E67" s="24">
        <v>24123.655913978495</v>
      </c>
      <c r="F67" s="25">
        <v>5789.677419354839</v>
      </c>
      <c r="G67" s="25">
        <v>5486.666666666667</v>
      </c>
      <c r="H67" s="25">
        <v>98</v>
      </c>
      <c r="I67" s="25" t="s">
        <v>220</v>
      </c>
      <c r="J67" s="26">
        <v>1199</v>
      </c>
    </row>
    <row r="68" spans="1:10" s="27" customFormat="1" ht="24" customHeight="1">
      <c r="A68" s="21" t="s">
        <v>74</v>
      </c>
      <c r="B68" s="22" t="s">
        <v>66</v>
      </c>
      <c r="C68" s="42">
        <v>146</v>
      </c>
      <c r="D68" s="23">
        <v>37899.999999999993</v>
      </c>
      <c r="E68" s="24">
        <v>25446.666666666664</v>
      </c>
      <c r="F68" s="25">
        <v>6107.1999999999989</v>
      </c>
      <c r="G68" s="25">
        <v>6347.1333333333314</v>
      </c>
      <c r="H68" s="25">
        <v>102.19999999999999</v>
      </c>
      <c r="I68" s="25" t="s">
        <v>220</v>
      </c>
      <c r="J68" s="26">
        <v>1598</v>
      </c>
    </row>
    <row r="69" spans="1:10" s="27" customFormat="1" ht="24" customHeight="1" thickBot="1">
      <c r="A69" s="21" t="s">
        <v>75</v>
      </c>
      <c r="B69" s="22" t="s">
        <v>231</v>
      </c>
      <c r="C69" s="42">
        <v>135</v>
      </c>
      <c r="D69" s="23">
        <v>38400</v>
      </c>
      <c r="E69" s="24">
        <v>25702.564102564102</v>
      </c>
      <c r="F69" s="25">
        <v>6168.6153846153838</v>
      </c>
      <c r="G69" s="25">
        <v>6528.8205128205118</v>
      </c>
      <c r="H69" s="25">
        <v>86.4</v>
      </c>
      <c r="I69" s="25" t="s">
        <v>221</v>
      </c>
      <c r="J69" s="26">
        <v>1499</v>
      </c>
    </row>
    <row r="70" spans="1:10" ht="25.2" thickBot="1">
      <c r="A70" s="89" t="s">
        <v>151</v>
      </c>
      <c r="B70" s="90"/>
      <c r="C70" s="90"/>
      <c r="D70" s="90"/>
      <c r="E70" s="90"/>
      <c r="F70" s="90"/>
      <c r="G70" s="90"/>
      <c r="H70" s="90"/>
      <c r="I70" s="90"/>
      <c r="J70" s="91"/>
    </row>
    <row r="71" spans="1:10" s="27" customFormat="1" ht="50.4">
      <c r="A71" s="50" t="s">
        <v>145</v>
      </c>
      <c r="B71" s="51" t="s">
        <v>139</v>
      </c>
      <c r="C71" s="52">
        <v>35</v>
      </c>
      <c r="D71" s="53">
        <v>47449.999999999993</v>
      </c>
      <c r="E71" s="54">
        <v>36082.554814108669</v>
      </c>
      <c r="F71" s="55">
        <v>8659.8131553860803</v>
      </c>
      <c r="G71" s="55">
        <v>2708.6320305052423</v>
      </c>
      <c r="H71" s="55">
        <v>0</v>
      </c>
      <c r="I71" s="55" t="s">
        <v>168</v>
      </c>
      <c r="J71" s="56">
        <v>1598</v>
      </c>
    </row>
    <row r="72" spans="1:10" s="27" customFormat="1" ht="50.4">
      <c r="A72" s="21" t="s">
        <v>146</v>
      </c>
      <c r="B72" s="22" t="s">
        <v>140</v>
      </c>
      <c r="C72" s="42">
        <v>36</v>
      </c>
      <c r="D72" s="23">
        <v>50250</v>
      </c>
      <c r="E72" s="24">
        <v>38217.159199237372</v>
      </c>
      <c r="F72" s="25">
        <v>9172.1182078169695</v>
      </c>
      <c r="G72" s="25">
        <v>2860.7225929456627</v>
      </c>
      <c r="H72" s="25">
        <v>0</v>
      </c>
      <c r="I72" s="25" t="s">
        <v>168</v>
      </c>
      <c r="J72" s="26">
        <v>1598</v>
      </c>
    </row>
    <row r="73" spans="1:10" s="27" customFormat="1" ht="50.4">
      <c r="A73" s="21" t="s">
        <v>147</v>
      </c>
      <c r="B73" s="22" t="s">
        <v>141</v>
      </c>
      <c r="C73" s="42">
        <v>35</v>
      </c>
      <c r="D73" s="23">
        <v>48450.000000000007</v>
      </c>
      <c r="E73" s="24">
        <v>36845.185891325076</v>
      </c>
      <c r="F73" s="25">
        <v>8842.8446139180178</v>
      </c>
      <c r="G73" s="25">
        <v>2762.9694947569119</v>
      </c>
      <c r="H73" s="25">
        <v>0</v>
      </c>
      <c r="I73" s="25" t="s">
        <v>168</v>
      </c>
      <c r="J73" s="26">
        <v>1598</v>
      </c>
    </row>
    <row r="74" spans="1:10" s="27" customFormat="1" ht="50.4">
      <c r="A74" s="21" t="s">
        <v>148</v>
      </c>
      <c r="B74" s="22" t="s">
        <v>142</v>
      </c>
      <c r="C74" s="42">
        <v>36</v>
      </c>
      <c r="D74" s="23">
        <v>51249.999999999985</v>
      </c>
      <c r="E74" s="24">
        <v>38979.790276453758</v>
      </c>
      <c r="F74" s="25">
        <v>9355.1496663489015</v>
      </c>
      <c r="G74" s="25">
        <v>2915.06005719733</v>
      </c>
      <c r="H74" s="25">
        <v>0</v>
      </c>
      <c r="I74" s="25" t="s">
        <v>168</v>
      </c>
      <c r="J74" s="26">
        <v>1598</v>
      </c>
    </row>
    <row r="75" spans="1:10" s="27" customFormat="1" ht="50.4">
      <c r="A75" s="21" t="s">
        <v>149</v>
      </c>
      <c r="B75" s="22" t="s">
        <v>143</v>
      </c>
      <c r="C75" s="42">
        <v>35</v>
      </c>
      <c r="D75" s="23">
        <v>50050.000000000007</v>
      </c>
      <c r="E75" s="24">
        <v>38063.870352716876</v>
      </c>
      <c r="F75" s="25">
        <v>9135.32888465205</v>
      </c>
      <c r="G75" s="25">
        <v>2849.8007626310773</v>
      </c>
      <c r="H75" s="25">
        <v>0</v>
      </c>
      <c r="I75" s="25" t="s">
        <v>168</v>
      </c>
      <c r="J75" s="26">
        <v>1598</v>
      </c>
    </row>
    <row r="76" spans="1:10" s="27" customFormat="1" ht="51" thickBot="1">
      <c r="A76" s="57" t="s">
        <v>150</v>
      </c>
      <c r="B76" s="58" t="s">
        <v>144</v>
      </c>
      <c r="C76" s="59">
        <v>36</v>
      </c>
      <c r="D76" s="60">
        <v>52849.999999999993</v>
      </c>
      <c r="E76" s="61">
        <v>40199.999999999993</v>
      </c>
      <c r="F76" s="62">
        <v>9647.9999999999982</v>
      </c>
      <c r="G76" s="62">
        <v>3001.9999999999995</v>
      </c>
      <c r="H76" s="62">
        <v>0</v>
      </c>
      <c r="I76" s="62" t="s">
        <v>168</v>
      </c>
      <c r="J76" s="63">
        <v>1598</v>
      </c>
    </row>
    <row r="77" spans="1:10" s="27" customFormat="1" ht="24" customHeight="1" thickBot="1">
      <c r="A77" s="89" t="s">
        <v>117</v>
      </c>
      <c r="B77" s="90"/>
      <c r="C77" s="90"/>
      <c r="D77" s="90"/>
      <c r="E77" s="90"/>
      <c r="F77" s="90"/>
      <c r="G77" s="90"/>
      <c r="H77" s="90"/>
      <c r="I77" s="90"/>
      <c r="J77" s="91"/>
    </row>
    <row r="78" spans="1:10" s="27" customFormat="1" ht="24" customHeight="1">
      <c r="A78" s="21" t="s">
        <v>192</v>
      </c>
      <c r="B78" s="22" t="s">
        <v>115</v>
      </c>
      <c r="C78" s="42">
        <v>122</v>
      </c>
      <c r="D78" s="23">
        <v>35400.000000000007</v>
      </c>
      <c r="E78" s="24">
        <v>24273.646801530893</v>
      </c>
      <c r="F78" s="25">
        <v>5825.6752323674136</v>
      </c>
      <c r="G78" s="25">
        <v>5300.6779661016963</v>
      </c>
      <c r="H78" s="25">
        <v>0</v>
      </c>
      <c r="I78" s="25" t="s">
        <v>163</v>
      </c>
      <c r="J78" s="26">
        <v>1496</v>
      </c>
    </row>
    <row r="79" spans="1:10" s="27" customFormat="1" ht="24" customHeight="1" thickBot="1">
      <c r="A79" s="21" t="s">
        <v>193</v>
      </c>
      <c r="B79" s="22" t="s">
        <v>116</v>
      </c>
      <c r="C79" s="42">
        <v>132</v>
      </c>
      <c r="D79" s="23">
        <v>37400</v>
      </c>
      <c r="E79" s="24">
        <v>25189.74358974359</v>
      </c>
      <c r="F79" s="25">
        <v>6045.538461538461</v>
      </c>
      <c r="G79" s="25">
        <v>6164.7179487179492</v>
      </c>
      <c r="H79" s="25">
        <v>84.48</v>
      </c>
      <c r="I79" s="25" t="s">
        <v>163</v>
      </c>
      <c r="J79" s="26">
        <v>1496</v>
      </c>
    </row>
    <row r="80" spans="1:10" ht="15.75" customHeight="1" thickBot="1">
      <c r="A80" s="89" t="s">
        <v>114</v>
      </c>
      <c r="B80" s="90"/>
      <c r="C80" s="90"/>
      <c r="D80" s="90"/>
      <c r="E80" s="90"/>
      <c r="F80" s="90"/>
      <c r="G80" s="90"/>
      <c r="H80" s="90"/>
      <c r="I80" s="90"/>
      <c r="J80" s="90"/>
    </row>
    <row r="81" spans="1:10" s="27" customFormat="1" ht="24" customHeight="1">
      <c r="A81" s="50" t="s">
        <v>107</v>
      </c>
      <c r="B81" s="51" t="s">
        <v>170</v>
      </c>
      <c r="C81" s="52">
        <v>145</v>
      </c>
      <c r="D81" s="53">
        <v>23249.999999999996</v>
      </c>
      <c r="E81" s="54">
        <v>17468.926553672314</v>
      </c>
      <c r="F81" s="55">
        <v>4192.5423728813548</v>
      </c>
      <c r="G81" s="55">
        <v>1588.5310734463264</v>
      </c>
      <c r="H81" s="55">
        <v>101.5</v>
      </c>
      <c r="I81" s="55" t="s">
        <v>162</v>
      </c>
      <c r="J81" s="56">
        <v>1199</v>
      </c>
    </row>
    <row r="82" spans="1:10" s="27" customFormat="1" ht="24" customHeight="1">
      <c r="A82" s="21" t="s">
        <v>108</v>
      </c>
      <c r="B82" s="22" t="s">
        <v>109</v>
      </c>
      <c r="C82" s="42">
        <v>145</v>
      </c>
      <c r="D82" s="23">
        <v>24249.999999999996</v>
      </c>
      <c r="E82" s="24">
        <v>18033.898305084746</v>
      </c>
      <c r="F82" s="25">
        <v>4328.1355932203387</v>
      </c>
      <c r="G82" s="25">
        <v>1887.9661016949151</v>
      </c>
      <c r="H82" s="25">
        <v>101.5</v>
      </c>
      <c r="I82" s="25" t="s">
        <v>162</v>
      </c>
      <c r="J82" s="26">
        <v>1199</v>
      </c>
    </row>
    <row r="83" spans="1:10" s="27" customFormat="1" ht="24" customHeight="1">
      <c r="A83" s="21" t="s">
        <v>99</v>
      </c>
      <c r="B83" s="22" t="s">
        <v>100</v>
      </c>
      <c r="C83" s="42">
        <v>145</v>
      </c>
      <c r="D83" s="23">
        <v>21350</v>
      </c>
      <c r="E83" s="24">
        <v>16286.666666666666</v>
      </c>
      <c r="F83" s="25">
        <v>3908.7999999999997</v>
      </c>
      <c r="G83" s="25">
        <v>1154.5333333333333</v>
      </c>
      <c r="H83" s="25">
        <v>101.5</v>
      </c>
      <c r="I83" s="25" t="s">
        <v>162</v>
      </c>
      <c r="J83" s="26">
        <v>1199</v>
      </c>
    </row>
    <row r="84" spans="1:10" s="27" customFormat="1" ht="24" customHeight="1">
      <c r="A84" s="21" t="s">
        <v>101</v>
      </c>
      <c r="B84" s="22" t="s">
        <v>102</v>
      </c>
      <c r="C84" s="42">
        <v>145</v>
      </c>
      <c r="D84" s="23">
        <v>22349.999999999996</v>
      </c>
      <c r="E84" s="24">
        <v>16953.333333333332</v>
      </c>
      <c r="F84" s="25">
        <v>4068.7999999999997</v>
      </c>
      <c r="G84" s="25">
        <v>1327.8666666666663</v>
      </c>
      <c r="H84" s="25">
        <v>101.5</v>
      </c>
      <c r="I84" s="25" t="s">
        <v>162</v>
      </c>
      <c r="J84" s="26">
        <v>1199</v>
      </c>
    </row>
    <row r="85" spans="1:10" s="27" customFormat="1" ht="24" customHeight="1">
      <c r="A85" s="21" t="s">
        <v>110</v>
      </c>
      <c r="B85" s="22" t="s">
        <v>111</v>
      </c>
      <c r="C85" s="42">
        <v>150</v>
      </c>
      <c r="D85" s="23">
        <v>24149.999999999996</v>
      </c>
      <c r="E85" s="24">
        <v>17977.401129943501</v>
      </c>
      <c r="F85" s="25">
        <v>4314.57627118644</v>
      </c>
      <c r="G85" s="25">
        <v>1858.0225988700554</v>
      </c>
      <c r="H85" s="25">
        <v>105</v>
      </c>
      <c r="I85" s="25" t="s">
        <v>163</v>
      </c>
      <c r="J85" s="26">
        <v>1499</v>
      </c>
    </row>
    <row r="86" spans="1:10" s="27" customFormat="1" ht="24" customHeight="1">
      <c r="A86" s="21" t="s">
        <v>112</v>
      </c>
      <c r="B86" s="22" t="s">
        <v>113</v>
      </c>
      <c r="C86" s="42">
        <v>150</v>
      </c>
      <c r="D86" s="23">
        <v>25150</v>
      </c>
      <c r="E86" s="24">
        <v>18542.372881355932</v>
      </c>
      <c r="F86" s="25">
        <v>4450.1694915254238</v>
      </c>
      <c r="G86" s="25">
        <v>2157.4576271186438</v>
      </c>
      <c r="H86" s="25">
        <v>105</v>
      </c>
      <c r="I86" s="25" t="s">
        <v>163</v>
      </c>
      <c r="J86" s="26">
        <v>1499</v>
      </c>
    </row>
    <row r="87" spans="1:10" s="27" customFormat="1" ht="24" customHeight="1">
      <c r="A87" s="21" t="s">
        <v>103</v>
      </c>
      <c r="B87" s="22" t="s">
        <v>104</v>
      </c>
      <c r="C87" s="42">
        <v>156</v>
      </c>
      <c r="D87" s="23">
        <v>25150</v>
      </c>
      <c r="E87" s="24">
        <v>18542.372881355932</v>
      </c>
      <c r="F87" s="25">
        <v>4450.1694915254238</v>
      </c>
      <c r="G87" s="25">
        <v>2157.4576271186438</v>
      </c>
      <c r="H87" s="25">
        <v>109.19999999999999</v>
      </c>
      <c r="I87" s="25" t="s">
        <v>163</v>
      </c>
      <c r="J87" s="26">
        <v>1499</v>
      </c>
    </row>
    <row r="88" spans="1:10" s="27" customFormat="1" ht="24" customHeight="1" thickBot="1">
      <c r="A88" s="57" t="s">
        <v>105</v>
      </c>
      <c r="B88" s="58" t="s">
        <v>106</v>
      </c>
      <c r="C88" s="59">
        <v>156</v>
      </c>
      <c r="D88" s="60">
        <v>26150.000000000004</v>
      </c>
      <c r="E88" s="61">
        <v>19107.344632768363</v>
      </c>
      <c r="F88" s="62">
        <v>4585.7627118644068</v>
      </c>
      <c r="G88" s="62">
        <v>2456.8926553672327</v>
      </c>
      <c r="H88" s="62">
        <v>109.19999999999999</v>
      </c>
      <c r="I88" s="62" t="s">
        <v>163</v>
      </c>
      <c r="J88" s="63">
        <v>1499</v>
      </c>
    </row>
    <row r="89" spans="1:10" ht="15.75" customHeight="1" thickBot="1">
      <c r="A89" s="89" t="s">
        <v>233</v>
      </c>
      <c r="B89" s="90"/>
      <c r="C89" s="90"/>
      <c r="D89" s="90"/>
      <c r="E89" s="90"/>
      <c r="F89" s="90"/>
      <c r="G89" s="90"/>
      <c r="H89" s="90"/>
      <c r="I89" s="90"/>
      <c r="J89" s="90"/>
    </row>
    <row r="90" spans="1:10" s="27" customFormat="1" ht="24" customHeight="1" thickBot="1">
      <c r="A90" s="50" t="s">
        <v>244</v>
      </c>
      <c r="B90" s="51" t="s">
        <v>170</v>
      </c>
      <c r="C90" s="52">
        <v>0</v>
      </c>
      <c r="D90" s="53">
        <v>42450</v>
      </c>
      <c r="E90" s="54">
        <f>D90/1.24</f>
        <v>34233.870967741939</v>
      </c>
      <c r="F90" s="55">
        <f>E90*24%</f>
        <v>8216.1290322580644</v>
      </c>
      <c r="G90" s="55">
        <v>0</v>
      </c>
      <c r="H90" s="55">
        <v>0</v>
      </c>
      <c r="I90" s="55" t="s">
        <v>167</v>
      </c>
      <c r="J90" s="56" t="s">
        <v>126</v>
      </c>
    </row>
    <row r="91" spans="1:10" ht="25.5" customHeight="1" thickBot="1">
      <c r="A91" s="89" t="s">
        <v>98</v>
      </c>
      <c r="B91" s="90"/>
      <c r="C91" s="90"/>
      <c r="D91" s="90"/>
      <c r="E91" s="90"/>
      <c r="F91" s="90"/>
      <c r="G91" s="90"/>
      <c r="H91" s="90"/>
      <c r="I91" s="90"/>
      <c r="J91" s="91"/>
    </row>
    <row r="92" spans="1:10" s="27" customFormat="1" ht="25.5" customHeight="1">
      <c r="A92" s="50" t="s">
        <v>234</v>
      </c>
      <c r="B92" s="51" t="s">
        <v>194</v>
      </c>
      <c r="C92" s="52">
        <v>165</v>
      </c>
      <c r="D92" s="53">
        <v>35450.000000000015</v>
      </c>
      <c r="E92" s="54">
        <v>23864.203954214368</v>
      </c>
      <c r="F92" s="55">
        <v>5727.4089490114484</v>
      </c>
      <c r="G92" s="55">
        <v>5858.3870967742005</v>
      </c>
      <c r="H92" s="55">
        <v>143.65</v>
      </c>
      <c r="I92" s="55" t="s">
        <v>163</v>
      </c>
      <c r="J92" s="56">
        <v>1499</v>
      </c>
    </row>
    <row r="93" spans="1:10" s="27" customFormat="1" ht="25.5" customHeight="1">
      <c r="A93" s="21" t="s">
        <v>235</v>
      </c>
      <c r="B93" s="22" t="s">
        <v>195</v>
      </c>
      <c r="C93" s="42">
        <v>165</v>
      </c>
      <c r="D93" s="23">
        <v>36050.000000000015</v>
      </c>
      <c r="E93" s="24">
        <v>24176.378772112388</v>
      </c>
      <c r="F93" s="25">
        <v>5802.3309053069734</v>
      </c>
      <c r="G93" s="25">
        <v>6071.2903225806494</v>
      </c>
      <c r="H93" s="25">
        <v>143.65</v>
      </c>
      <c r="I93" s="25" t="s">
        <v>163</v>
      </c>
      <c r="J93" s="26">
        <v>1499</v>
      </c>
    </row>
    <row r="94" spans="1:10" s="27" customFormat="1" ht="25.5" customHeight="1">
      <c r="A94" s="21" t="s">
        <v>236</v>
      </c>
      <c r="B94" s="22" t="s">
        <v>196</v>
      </c>
      <c r="C94" s="42">
        <v>185</v>
      </c>
      <c r="D94" s="23">
        <v>48050.000000000007</v>
      </c>
      <c r="E94" s="24">
        <v>29691.204588910139</v>
      </c>
      <c r="F94" s="25">
        <v>7125.8891013384327</v>
      </c>
      <c r="G94" s="25">
        <v>11232.906309751439</v>
      </c>
      <c r="H94" s="25">
        <v>157.25</v>
      </c>
      <c r="I94" s="25" t="s">
        <v>163</v>
      </c>
      <c r="J94" s="26">
        <v>1997</v>
      </c>
    </row>
    <row r="95" spans="1:10" s="27" customFormat="1" ht="25.5" customHeight="1">
      <c r="A95" s="21" t="s">
        <v>237</v>
      </c>
      <c r="B95" s="22" t="s">
        <v>197</v>
      </c>
      <c r="C95" s="42">
        <v>185</v>
      </c>
      <c r="D95" s="23">
        <v>50050.000000000007</v>
      </c>
      <c r="E95" s="24">
        <v>30846.250000000004</v>
      </c>
      <c r="F95" s="25">
        <v>7403.1</v>
      </c>
      <c r="G95" s="25">
        <v>11800.650000000001</v>
      </c>
      <c r="H95" s="25">
        <v>157.25</v>
      </c>
      <c r="I95" s="25" t="s">
        <v>163</v>
      </c>
      <c r="J95" s="26">
        <v>1997</v>
      </c>
    </row>
    <row r="96" spans="1:10" s="27" customFormat="1" ht="25.5" customHeight="1">
      <c r="A96" s="21" t="s">
        <v>238</v>
      </c>
      <c r="B96" s="22" t="s">
        <v>198</v>
      </c>
      <c r="C96" s="42">
        <v>195</v>
      </c>
      <c r="D96" s="23">
        <v>48850.000000000007</v>
      </c>
      <c r="E96" s="24">
        <v>30096.250000000004</v>
      </c>
      <c r="F96" s="25">
        <v>7223.1</v>
      </c>
      <c r="G96" s="25">
        <v>11530.650000000001</v>
      </c>
      <c r="H96" s="25">
        <v>165.75</v>
      </c>
      <c r="I96" s="25" t="s">
        <v>163</v>
      </c>
      <c r="J96" s="26">
        <v>1997</v>
      </c>
    </row>
    <row r="97" spans="1:10" s="27" customFormat="1" ht="25.5" customHeight="1" thickBot="1">
      <c r="A97" s="57" t="s">
        <v>239</v>
      </c>
      <c r="B97" s="58" t="s">
        <v>199</v>
      </c>
      <c r="C97" s="59">
        <v>195</v>
      </c>
      <c r="D97" s="60">
        <v>52550.000000000007</v>
      </c>
      <c r="E97" s="61">
        <v>32408.750000000004</v>
      </c>
      <c r="F97" s="62">
        <v>7778.1</v>
      </c>
      <c r="G97" s="62">
        <v>12363.150000000001</v>
      </c>
      <c r="H97" s="62">
        <v>165.75</v>
      </c>
      <c r="I97" s="62" t="s">
        <v>163</v>
      </c>
      <c r="J97" s="63">
        <v>1997</v>
      </c>
    </row>
    <row r="98" spans="1:10" ht="25.5" customHeight="1" thickBot="1">
      <c r="A98" s="89" t="s">
        <v>179</v>
      </c>
      <c r="B98" s="90"/>
      <c r="C98" s="90"/>
      <c r="D98" s="90"/>
      <c r="E98" s="90"/>
      <c r="F98" s="90"/>
      <c r="G98" s="90"/>
      <c r="H98" s="90"/>
      <c r="I98" s="90"/>
      <c r="J98" s="91"/>
    </row>
    <row r="99" spans="1:10" s="27" customFormat="1" ht="25.5" customHeight="1">
      <c r="A99" s="21" t="s">
        <v>171</v>
      </c>
      <c r="B99" s="51" t="s">
        <v>172</v>
      </c>
      <c r="C99" s="52">
        <v>0</v>
      </c>
      <c r="D99" s="53">
        <v>57299.999999999985</v>
      </c>
      <c r="E99" s="54">
        <f>D99/1.24</f>
        <v>46209.677419354826</v>
      </c>
      <c r="F99" s="55">
        <f>E99*24%</f>
        <v>11090.322580645157</v>
      </c>
      <c r="G99" s="55">
        <v>0</v>
      </c>
      <c r="H99" s="55">
        <v>0</v>
      </c>
      <c r="I99" s="55" t="s">
        <v>167</v>
      </c>
      <c r="J99" s="56" t="s">
        <v>126</v>
      </c>
    </row>
    <row r="100" spans="1:10" s="27" customFormat="1" ht="25.5" customHeight="1">
      <c r="A100" s="21" t="s">
        <v>242</v>
      </c>
      <c r="B100" s="22" t="s">
        <v>173</v>
      </c>
      <c r="C100" s="42">
        <v>0</v>
      </c>
      <c r="D100" s="23">
        <v>58700.000000000015</v>
      </c>
      <c r="E100" s="24">
        <f t="shared" ref="E100:E102" si="3">D100/1.24</f>
        <v>47338.709677419363</v>
      </c>
      <c r="F100" s="25">
        <f t="shared" ref="F100:F107" si="4">E100*24%</f>
        <v>11361.290322580648</v>
      </c>
      <c r="G100" s="25">
        <v>0</v>
      </c>
      <c r="H100" s="25">
        <v>0</v>
      </c>
      <c r="I100" s="25" t="s">
        <v>167</v>
      </c>
      <c r="J100" s="26" t="s">
        <v>126</v>
      </c>
    </row>
    <row r="101" spans="1:10" s="27" customFormat="1" ht="25.5" customHeight="1">
      <c r="A101" s="21" t="s">
        <v>243</v>
      </c>
      <c r="B101" s="22" t="s">
        <v>174</v>
      </c>
      <c r="C101" s="42">
        <v>0</v>
      </c>
      <c r="D101" s="23">
        <v>68400</v>
      </c>
      <c r="E101" s="24">
        <f t="shared" si="3"/>
        <v>55161.290322580644</v>
      </c>
      <c r="F101" s="25">
        <f t="shared" si="4"/>
        <v>13238.709677419354</v>
      </c>
      <c r="G101" s="25">
        <v>0</v>
      </c>
      <c r="H101" s="25">
        <v>0</v>
      </c>
      <c r="I101" s="25" t="s">
        <v>167</v>
      </c>
      <c r="J101" s="26" t="s">
        <v>126</v>
      </c>
    </row>
    <row r="102" spans="1:10" s="27" customFormat="1" ht="25.5" customHeight="1" thickBot="1">
      <c r="A102" s="21" t="s">
        <v>251</v>
      </c>
      <c r="B102" s="22" t="s">
        <v>175</v>
      </c>
      <c r="C102" s="42">
        <v>0</v>
      </c>
      <c r="D102" s="23">
        <v>69800</v>
      </c>
      <c r="E102" s="24">
        <f t="shared" si="3"/>
        <v>56290.322580645159</v>
      </c>
      <c r="F102" s="25">
        <f t="shared" si="4"/>
        <v>13509.677419354837</v>
      </c>
      <c r="G102" s="25">
        <v>0</v>
      </c>
      <c r="H102" s="25">
        <v>0</v>
      </c>
      <c r="I102" s="25" t="s">
        <v>167</v>
      </c>
      <c r="J102" s="26" t="s">
        <v>126</v>
      </c>
    </row>
    <row r="103" spans="1:10" ht="25.5" customHeight="1" thickBot="1">
      <c r="A103" s="89" t="s">
        <v>176</v>
      </c>
      <c r="B103" s="90"/>
      <c r="C103" s="90"/>
      <c r="D103" s="90"/>
      <c r="E103" s="90"/>
      <c r="F103" s="90"/>
      <c r="G103" s="90"/>
      <c r="H103" s="90"/>
      <c r="I103" s="90"/>
      <c r="J103" s="91"/>
    </row>
    <row r="104" spans="1:10" s="27" customFormat="1" ht="25.5" customHeight="1">
      <c r="A104" s="50" t="s">
        <v>240</v>
      </c>
      <c r="B104" s="51" t="s">
        <v>177</v>
      </c>
      <c r="C104" s="52">
        <v>165</v>
      </c>
      <c r="D104" s="53">
        <v>29650.000000000004</v>
      </c>
      <c r="E104" s="54">
        <v>20846.514047866807</v>
      </c>
      <c r="F104" s="55">
        <f t="shared" si="4"/>
        <v>5003.1633714880336</v>
      </c>
      <c r="G104" s="55">
        <v>3800.3225806451628</v>
      </c>
      <c r="H104" s="55">
        <v>404.25000000000006</v>
      </c>
      <c r="I104" s="55" t="s">
        <v>163</v>
      </c>
      <c r="J104" s="26">
        <v>1499</v>
      </c>
    </row>
    <row r="105" spans="1:10" s="27" customFormat="1" ht="25.5" customHeight="1" thickBot="1">
      <c r="A105" s="21" t="s">
        <v>241</v>
      </c>
      <c r="B105" s="22" t="s">
        <v>178</v>
      </c>
      <c r="C105" s="42">
        <v>165</v>
      </c>
      <c r="D105" s="23">
        <v>30250.000000000004</v>
      </c>
      <c r="E105" s="24">
        <v>21158.688865764831</v>
      </c>
      <c r="F105" s="25">
        <f t="shared" si="4"/>
        <v>5078.0853277835595</v>
      </c>
      <c r="G105" s="25">
        <v>4013.225806451615</v>
      </c>
      <c r="H105" s="25">
        <v>404.25000000000006</v>
      </c>
      <c r="I105" s="25" t="s">
        <v>163</v>
      </c>
      <c r="J105" s="26">
        <v>1499</v>
      </c>
    </row>
    <row r="106" spans="1:10" ht="25.5" customHeight="1" thickBot="1">
      <c r="A106" s="89" t="s">
        <v>180</v>
      </c>
      <c r="B106" s="90"/>
      <c r="C106" s="90"/>
      <c r="D106" s="90"/>
      <c r="E106" s="90"/>
      <c r="F106" s="90"/>
      <c r="G106" s="90"/>
      <c r="H106" s="90"/>
      <c r="I106" s="90"/>
      <c r="J106" s="91"/>
    </row>
    <row r="107" spans="1:10" s="27" customFormat="1" ht="25.5" customHeight="1">
      <c r="A107" s="50" t="s">
        <v>252</v>
      </c>
      <c r="B107" s="51" t="s">
        <v>232</v>
      </c>
      <c r="C107" s="52">
        <v>0</v>
      </c>
      <c r="D107" s="53">
        <v>53400</v>
      </c>
      <c r="E107" s="54">
        <f t="shared" ref="E107" si="5">D107/1.24</f>
        <v>43064.516129032258</v>
      </c>
      <c r="F107" s="55">
        <f t="shared" si="4"/>
        <v>10335.483870967741</v>
      </c>
      <c r="G107" s="55">
        <v>0</v>
      </c>
      <c r="H107" s="55">
        <v>0</v>
      </c>
      <c r="I107" s="25" t="s">
        <v>167</v>
      </c>
      <c r="J107" s="56"/>
    </row>
    <row r="108" spans="1:10" ht="15.75" customHeight="1">
      <c r="D108" s="14"/>
      <c r="E108" s="14"/>
      <c r="G108" s="14"/>
      <c r="H108" s="14"/>
      <c r="I108" s="14"/>
      <c r="J108" s="14"/>
    </row>
    <row r="109" spans="1:10" ht="15.75" customHeight="1">
      <c r="D109" s="14"/>
      <c r="E109" s="14"/>
      <c r="G109" s="14"/>
      <c r="H109" s="14"/>
      <c r="I109" s="14"/>
      <c r="J109" s="14"/>
    </row>
    <row r="110" spans="1:10" ht="15.75" customHeight="1">
      <c r="D110" s="14"/>
      <c r="E110" s="14"/>
      <c r="G110" s="14"/>
      <c r="H110" s="14"/>
      <c r="I110" s="14"/>
      <c r="J110" s="14"/>
    </row>
    <row r="111" spans="1:10" ht="15.75" customHeight="1">
      <c r="D111" s="14"/>
      <c r="E111" s="14"/>
      <c r="G111" s="14"/>
      <c r="H111" s="14"/>
      <c r="I111" s="14"/>
      <c r="J111" s="14"/>
    </row>
    <row r="112" spans="1:10" ht="15.75" customHeight="1">
      <c r="D112" s="14"/>
      <c r="E112" s="14"/>
      <c r="G112" s="14"/>
      <c r="H112" s="14"/>
      <c r="I112" s="14"/>
      <c r="J112" s="14"/>
    </row>
    <row r="113" s="14" customFormat="1" ht="15.75" customHeight="1"/>
    <row r="114" s="14" customFormat="1" ht="15.75" customHeight="1"/>
    <row r="115" s="14" customFormat="1" ht="15.75" customHeight="1"/>
    <row r="116" s="14" customFormat="1" ht="15.75" customHeight="1"/>
    <row r="117" s="14" customFormat="1" ht="15.75" customHeight="1"/>
    <row r="118" s="14" customFormat="1" ht="15.75" customHeight="1"/>
    <row r="119" s="14" customFormat="1" ht="15.75" customHeight="1"/>
    <row r="120" s="14" customFormat="1" ht="15.75" customHeight="1"/>
    <row r="121" s="14" customFormat="1" ht="15.75" customHeight="1"/>
    <row r="122" s="14" customFormat="1" ht="15.75" customHeight="1"/>
    <row r="123" s="14" customFormat="1" ht="15.75" customHeight="1"/>
    <row r="124" s="14" customFormat="1" ht="15.75" customHeight="1"/>
    <row r="125" s="14" customFormat="1" ht="15.75" customHeight="1"/>
    <row r="126" s="14" customFormat="1" ht="15.75" customHeight="1"/>
    <row r="127" s="14" customFormat="1" ht="15.75" customHeight="1"/>
    <row r="128" s="14" customFormat="1" ht="15.75" customHeight="1"/>
    <row r="129" s="14" customFormat="1" ht="15.75" customHeight="1"/>
    <row r="130" s="14" customFormat="1" ht="15.75" customHeight="1"/>
    <row r="131" s="14" customFormat="1" ht="15.75" customHeight="1"/>
    <row r="132" s="14" customFormat="1" ht="15.75" customHeight="1"/>
    <row r="133" s="14" customFormat="1" ht="15.75" customHeight="1"/>
    <row r="134" s="14" customFormat="1" ht="15.75" customHeight="1"/>
    <row r="135" s="14" customFormat="1" ht="15.75" customHeight="1"/>
    <row r="136" s="14" customFormat="1" ht="15.75" customHeight="1"/>
    <row r="137" s="14" customFormat="1" ht="15.75" customHeight="1"/>
    <row r="138" s="14" customFormat="1" ht="15.75" customHeight="1"/>
    <row r="139" s="14" customFormat="1" ht="15.75" customHeight="1"/>
    <row r="140" s="14" customFormat="1" ht="15.75" customHeight="1"/>
    <row r="141" s="14" customFormat="1" ht="15.75" customHeight="1"/>
    <row r="142" s="14" customFormat="1" ht="15.75" customHeight="1"/>
    <row r="143" s="14" customFormat="1" ht="15.75" customHeight="1"/>
    <row r="144" s="14" customFormat="1" ht="15.75" customHeight="1"/>
    <row r="145" s="14" customFormat="1" ht="15.75" customHeight="1"/>
    <row r="146" s="14" customFormat="1" ht="15.75" customHeight="1"/>
    <row r="147" s="14" customFormat="1" ht="15.75" customHeight="1"/>
    <row r="148" s="14" customFormat="1" ht="15.75" customHeight="1"/>
    <row r="149" s="14" customFormat="1" ht="15.75" customHeight="1"/>
    <row r="150" s="14" customFormat="1" ht="15.75" customHeight="1"/>
    <row r="151" s="14" customFormat="1" ht="15.75" customHeight="1"/>
    <row r="152" s="14" customFormat="1" ht="15.75" customHeight="1"/>
    <row r="153" s="14" customFormat="1" ht="15.75" customHeight="1"/>
    <row r="154" s="14" customFormat="1" ht="15.75" customHeight="1"/>
    <row r="155" s="14" customFormat="1" ht="15.75" customHeight="1"/>
    <row r="156" s="14" customFormat="1" ht="15.75" customHeight="1"/>
    <row r="157" s="14" customFormat="1" ht="15.75" customHeight="1"/>
    <row r="158" s="14" customFormat="1" ht="15.75" customHeight="1"/>
    <row r="159" s="14" customFormat="1" ht="15.75" customHeight="1"/>
    <row r="160" s="14" customFormat="1" ht="15.75" customHeight="1"/>
    <row r="161" s="14" customFormat="1" ht="15.75" customHeight="1"/>
    <row r="162" s="14" customFormat="1" ht="15.75" customHeight="1"/>
    <row r="163" s="14" customFormat="1" ht="15.75" customHeight="1"/>
    <row r="164" s="14" customFormat="1" ht="15.75" customHeight="1"/>
    <row r="165" s="14" customFormat="1" ht="15.75" customHeight="1"/>
    <row r="166" s="14" customFormat="1" ht="15.75" customHeight="1"/>
    <row r="167" s="14" customFormat="1" ht="15.75" customHeight="1"/>
    <row r="168" s="14" customFormat="1" ht="15.75" customHeight="1"/>
    <row r="169" s="14" customFormat="1" ht="15.75" customHeight="1"/>
    <row r="170" s="14" customFormat="1" ht="15.75" customHeight="1"/>
    <row r="171" s="14" customFormat="1" ht="15.75" customHeight="1"/>
    <row r="172" s="14" customFormat="1" ht="15.75" customHeight="1"/>
    <row r="173" s="14" customFormat="1" ht="15.75" customHeight="1"/>
    <row r="174" s="14" customFormat="1" ht="15.75" customHeight="1"/>
    <row r="175" s="14" customFormat="1" ht="15.75" customHeight="1"/>
    <row r="176" s="14" customFormat="1" ht="15.75" customHeight="1"/>
    <row r="177" s="14" customFormat="1" ht="15.75" customHeight="1"/>
    <row r="178" s="14" customFormat="1" ht="15.75" customHeight="1"/>
    <row r="179" s="14" customFormat="1" ht="15.75" customHeight="1"/>
    <row r="180" s="14" customFormat="1" ht="15.75" customHeight="1"/>
    <row r="181" s="14" customFormat="1" ht="15.75" customHeight="1"/>
    <row r="182" s="14" customFormat="1" ht="15.75" customHeight="1"/>
    <row r="183" s="14" customFormat="1" ht="15.75" customHeight="1"/>
    <row r="184" s="14" customFormat="1" ht="15.75" customHeight="1"/>
    <row r="185" s="14" customFormat="1" ht="15.75" customHeight="1"/>
    <row r="186" s="14" customFormat="1" ht="15.75" customHeight="1"/>
    <row r="187" s="14" customFormat="1" ht="15.75" customHeight="1"/>
    <row r="188" s="14" customFormat="1" ht="15.75" customHeight="1"/>
    <row r="189" s="14" customFormat="1" ht="15.75" customHeight="1"/>
    <row r="190" s="14" customFormat="1" ht="15.75" customHeight="1"/>
    <row r="191" s="14" customFormat="1" ht="15.75" customHeight="1"/>
    <row r="192" s="14" customFormat="1" ht="15.75" customHeight="1"/>
    <row r="193" s="14" customFormat="1" ht="15.75" customHeight="1"/>
    <row r="194" s="14" customFormat="1" ht="15.75" customHeight="1"/>
    <row r="195" s="14" customFormat="1" ht="15.75" customHeight="1"/>
    <row r="196" s="14" customFormat="1" ht="15.75" customHeight="1"/>
    <row r="197" s="14" customFormat="1" ht="15.75" customHeight="1"/>
    <row r="198" s="14" customFormat="1" ht="15.75" customHeight="1"/>
    <row r="199" s="14" customFormat="1" ht="15.75" customHeight="1"/>
    <row r="200" s="14" customFormat="1" ht="15.75" customHeight="1"/>
    <row r="201" s="14" customFormat="1" ht="15.75" customHeight="1"/>
    <row r="202" s="14" customFormat="1" ht="15.75" customHeight="1"/>
    <row r="203" s="14" customFormat="1" ht="15.75" customHeight="1"/>
    <row r="204" s="14" customFormat="1" ht="15.75" customHeight="1"/>
    <row r="205" s="14" customFormat="1" ht="15.75" customHeight="1"/>
    <row r="206" s="14" customFormat="1" ht="15.75" customHeight="1"/>
    <row r="207" s="14" customFormat="1" ht="15.75" customHeight="1"/>
    <row r="208" s="14" customFormat="1" ht="15.75" customHeight="1"/>
    <row r="209" s="14" customFormat="1" ht="15.75" customHeight="1"/>
    <row r="210" s="14" customFormat="1" ht="15.75" customHeight="1"/>
    <row r="211" s="14" customFormat="1" ht="15.75" customHeight="1"/>
    <row r="212" s="14" customFormat="1" ht="15.75" customHeight="1"/>
    <row r="213" s="14" customFormat="1" ht="15.75" customHeight="1"/>
    <row r="214" s="14" customFormat="1" ht="15.75" customHeight="1"/>
    <row r="215" s="14" customFormat="1" ht="15.75" customHeight="1"/>
    <row r="216" s="14" customFormat="1" ht="15.75" customHeight="1"/>
    <row r="217" s="14" customFormat="1" ht="15.75" customHeight="1"/>
    <row r="218" s="14" customFormat="1" ht="15.75" customHeight="1"/>
    <row r="219" s="14" customFormat="1" ht="15.75" customHeight="1"/>
    <row r="220" s="14" customFormat="1" ht="15.75" customHeight="1"/>
    <row r="221" s="14" customFormat="1" ht="15.75" customHeight="1"/>
    <row r="222" s="14" customFormat="1" ht="15.75" customHeight="1"/>
    <row r="223" s="14" customFormat="1" ht="15.75" customHeight="1"/>
    <row r="224" s="14" customFormat="1" ht="15.75" customHeight="1"/>
    <row r="225" s="14" customFormat="1" ht="15.75" customHeight="1"/>
    <row r="226" s="14" customFormat="1" ht="15.75" customHeight="1"/>
    <row r="227" s="14" customFormat="1" ht="15.75" customHeight="1"/>
    <row r="228" s="14" customFormat="1" ht="15.75" customHeight="1"/>
    <row r="229" s="14" customFormat="1" ht="15.75" customHeight="1"/>
    <row r="230" s="14" customFormat="1" ht="15.75" customHeight="1"/>
    <row r="231" s="14" customFormat="1" ht="15.75" customHeight="1"/>
    <row r="232" s="14" customFormat="1" ht="15.75" customHeight="1"/>
    <row r="233" s="14" customFormat="1" ht="15.75" customHeight="1"/>
    <row r="234" s="14" customFormat="1" ht="15.75" customHeight="1"/>
    <row r="235" s="14" customFormat="1" ht="15.75" customHeight="1"/>
    <row r="236" s="14" customFormat="1" ht="15.75" customHeight="1"/>
    <row r="237" s="14" customFormat="1" ht="15.75" customHeight="1"/>
    <row r="238" s="14" customFormat="1" ht="15.75" customHeight="1"/>
    <row r="239" s="14" customFormat="1" ht="15.75" customHeight="1"/>
    <row r="240" s="14" customFormat="1" ht="15.75" customHeight="1"/>
    <row r="241" s="14" customFormat="1" ht="15.75" customHeight="1"/>
    <row r="242" s="14" customFormat="1" ht="15.75" customHeight="1"/>
    <row r="243" s="14" customFormat="1" ht="15.75" customHeight="1"/>
    <row r="244" s="14" customFormat="1" ht="15.75" customHeight="1"/>
    <row r="245" s="14" customFormat="1" ht="15.75" customHeight="1"/>
    <row r="246" s="14" customFormat="1" ht="15.75" customHeight="1"/>
    <row r="247" s="14" customFormat="1" ht="15.75" customHeight="1"/>
    <row r="248" s="14" customFormat="1" ht="15.75" customHeight="1"/>
    <row r="249" s="14" customFormat="1" ht="15.75" customHeight="1"/>
    <row r="250" s="14" customFormat="1" ht="15.75" customHeight="1"/>
    <row r="251" s="14" customFormat="1" ht="15.75" customHeight="1"/>
    <row r="252" s="14" customFormat="1" ht="15.75" customHeight="1"/>
    <row r="253" s="14" customFormat="1" ht="15.75" customHeight="1"/>
    <row r="254" s="14" customFormat="1" ht="15.75" customHeight="1"/>
    <row r="255" s="14" customFormat="1" ht="15.75" customHeight="1"/>
    <row r="256" s="14" customFormat="1" ht="15.75" customHeight="1"/>
    <row r="257" s="14" customFormat="1" ht="15.75" customHeight="1"/>
    <row r="258" s="14" customFormat="1" ht="15.75" customHeight="1"/>
    <row r="259" s="14" customFormat="1" ht="15.75" customHeight="1"/>
    <row r="260" s="14" customFormat="1" ht="15.75" customHeight="1"/>
    <row r="261" s="14" customFormat="1" ht="15.75" customHeight="1"/>
    <row r="262" s="14" customFormat="1" ht="15.75" customHeight="1"/>
    <row r="263" s="14" customFormat="1" ht="15.75" customHeight="1"/>
    <row r="264" s="14" customFormat="1" ht="15.75" customHeight="1"/>
    <row r="265" s="14" customFormat="1" ht="15.75" customHeight="1"/>
    <row r="266" s="14" customFormat="1" ht="15.75" customHeight="1"/>
    <row r="267" s="14" customFormat="1" ht="15.75" customHeight="1"/>
    <row r="268" s="14" customFormat="1" ht="15.75" customHeight="1"/>
    <row r="269" s="14" customFormat="1" ht="15.75" customHeight="1"/>
    <row r="270" s="14" customFormat="1" ht="15.75" customHeight="1"/>
    <row r="271" s="14" customFormat="1" ht="15.75" customHeight="1"/>
    <row r="272" s="14" customFormat="1" ht="15.75" customHeight="1"/>
    <row r="273" s="14" customFormat="1" ht="15.75" customHeight="1"/>
    <row r="274" s="14" customFormat="1" ht="15.75" customHeight="1"/>
    <row r="275" s="14" customFormat="1" ht="15.75" customHeight="1"/>
    <row r="276" s="14" customFormat="1" ht="15.75" customHeight="1"/>
    <row r="277" s="14" customFormat="1" ht="15.75" customHeight="1"/>
    <row r="278" s="14" customFormat="1" ht="15.75" customHeight="1"/>
    <row r="279" s="14" customFormat="1" ht="15.75" customHeight="1"/>
    <row r="280" s="14" customFormat="1" ht="15.75" customHeight="1"/>
    <row r="281" s="14" customFormat="1" ht="15.75" customHeight="1"/>
    <row r="282" s="14" customFormat="1" ht="15.75" customHeight="1"/>
    <row r="283" s="14" customFormat="1" ht="15.75" customHeight="1"/>
    <row r="284" s="14" customFormat="1" ht="15.75" customHeight="1"/>
    <row r="285" s="14" customFormat="1" ht="15.75" customHeight="1"/>
    <row r="286" s="14" customFormat="1" ht="15.75" customHeight="1"/>
    <row r="287" s="14" customFormat="1" ht="15.75" customHeight="1"/>
    <row r="288" s="14" customFormat="1" ht="15.75" customHeight="1"/>
    <row r="289" s="14" customFormat="1" ht="15.75" customHeight="1"/>
    <row r="290" s="14" customFormat="1" ht="15.75" customHeight="1"/>
    <row r="291" s="14" customFormat="1" ht="15.75" customHeight="1"/>
    <row r="292" s="14" customFormat="1" ht="15.75" customHeight="1"/>
    <row r="293" s="14" customFormat="1" ht="15.75" customHeight="1"/>
    <row r="294" s="14" customFormat="1" ht="15.75" customHeight="1"/>
    <row r="295" s="14" customFormat="1" ht="15.75" customHeight="1"/>
    <row r="296" s="14" customFormat="1" ht="15.75" customHeight="1"/>
    <row r="297" s="14" customFormat="1" ht="15.75" customHeight="1"/>
    <row r="298" s="14" customFormat="1" ht="15.75" customHeight="1"/>
    <row r="299" s="14" customFormat="1" ht="15.75" customHeight="1"/>
    <row r="300" s="14" customFormat="1" ht="15.75" customHeight="1"/>
    <row r="301" s="14" customFormat="1" ht="15.75" customHeight="1"/>
    <row r="302" s="14" customFormat="1" ht="15.75" customHeight="1"/>
    <row r="303" s="14" customFormat="1" ht="15.75" customHeight="1"/>
    <row r="304" s="14" customFormat="1" ht="15.75" customHeight="1"/>
    <row r="305" s="14" customFormat="1" ht="15.75" customHeight="1"/>
    <row r="306" s="14" customFormat="1" ht="15.75" customHeight="1"/>
    <row r="307" s="14" customFormat="1" ht="15.75" customHeight="1"/>
    <row r="308" s="14" customFormat="1" ht="15.75" customHeight="1"/>
    <row r="309" s="14" customFormat="1" ht="15.75" customHeight="1"/>
    <row r="310" s="14" customFormat="1" ht="15.75" customHeight="1"/>
    <row r="311" s="14" customFormat="1" ht="15.75" customHeight="1"/>
    <row r="312" s="14" customFormat="1" ht="15.75" customHeight="1"/>
    <row r="313" s="14" customFormat="1" ht="15.75" customHeight="1"/>
    <row r="314" s="14" customFormat="1" ht="15.75" customHeight="1"/>
    <row r="315" s="14" customFormat="1" ht="15.75" customHeight="1"/>
    <row r="316" s="14" customFormat="1" ht="15.75" customHeight="1"/>
    <row r="317" s="14" customFormat="1" ht="15.75" customHeight="1"/>
    <row r="318" s="14" customFormat="1" ht="15.75" customHeight="1"/>
    <row r="319" s="14" customFormat="1" ht="15.75" customHeight="1"/>
    <row r="320" s="14" customFormat="1" ht="15.75" customHeight="1"/>
    <row r="321" s="14" customFormat="1" ht="15.75" customHeight="1"/>
    <row r="322" s="14" customFormat="1" ht="15.75" customHeight="1"/>
    <row r="323" s="14" customFormat="1" ht="15.75" customHeight="1"/>
    <row r="324" s="14" customFormat="1" ht="15.75" customHeight="1"/>
    <row r="325" s="14" customFormat="1" ht="15.75" customHeight="1"/>
    <row r="326" s="14" customFormat="1" ht="15.75" customHeight="1"/>
    <row r="327" s="14" customFormat="1" ht="15.75" customHeight="1"/>
    <row r="328" s="14" customFormat="1" ht="15.75" customHeight="1"/>
    <row r="329" s="14" customFormat="1" ht="15.75" customHeight="1"/>
    <row r="330" s="14" customFormat="1" ht="15.75" customHeight="1"/>
    <row r="331" s="14" customFormat="1" ht="15.75" customHeight="1"/>
    <row r="332" s="14" customFormat="1" ht="15.75" customHeight="1"/>
    <row r="333" s="14" customFormat="1" ht="15.75" customHeight="1"/>
    <row r="334" s="14" customFormat="1" ht="15.75" customHeight="1"/>
    <row r="335" s="14" customFormat="1" ht="15.75" customHeight="1"/>
    <row r="336" s="14" customFormat="1" ht="15.75" customHeight="1"/>
    <row r="337" s="14" customFormat="1" ht="15.75" customHeight="1"/>
    <row r="338" s="14" customFormat="1" ht="15.75" customHeight="1"/>
    <row r="339" s="14" customFormat="1" ht="15.75" customHeight="1"/>
    <row r="340" s="14" customFormat="1" ht="15.75" customHeight="1"/>
    <row r="341" s="14" customFormat="1" ht="15.75" customHeight="1"/>
    <row r="342" s="14" customFormat="1" ht="15.75" customHeight="1"/>
    <row r="343" s="14" customFormat="1" ht="15.75" customHeight="1"/>
    <row r="344" s="14" customFormat="1" ht="15.75" customHeight="1"/>
    <row r="345" s="14" customFormat="1" ht="15.75" customHeight="1"/>
    <row r="346" s="14" customFormat="1" ht="15.75" customHeight="1"/>
    <row r="347" s="14" customFormat="1" ht="15.75" customHeight="1"/>
    <row r="348" s="14" customFormat="1" ht="15.75" customHeight="1"/>
    <row r="349" s="14" customFormat="1" ht="15.75" customHeight="1"/>
    <row r="350" s="14" customFormat="1" ht="15.75" customHeight="1"/>
    <row r="351" s="14" customFormat="1" ht="15.75" customHeight="1"/>
    <row r="352" s="14" customFormat="1" ht="15.75" customHeight="1"/>
    <row r="353" s="14" customFormat="1" ht="15.75" customHeight="1"/>
    <row r="354" s="14" customFormat="1" ht="15.75" customHeight="1"/>
    <row r="355" s="14" customFormat="1" ht="15.75" customHeight="1"/>
    <row r="356" s="14" customFormat="1" ht="15.75" customHeight="1"/>
    <row r="357" s="14" customFormat="1" ht="15.75" customHeight="1"/>
    <row r="358" s="14" customFormat="1" ht="15.75" customHeight="1"/>
    <row r="359" s="14" customFormat="1" ht="15.75" customHeight="1"/>
    <row r="360" s="14" customFormat="1" ht="15.75" customHeight="1"/>
    <row r="361" s="14" customFormat="1" ht="15.75" customHeight="1"/>
    <row r="362" s="14" customFormat="1" ht="15.75" customHeight="1"/>
    <row r="363" s="14" customFormat="1" ht="15.75" customHeight="1"/>
    <row r="364" s="14" customFormat="1" ht="15.75" customHeight="1"/>
    <row r="365" s="14" customFormat="1" ht="15.75" customHeight="1"/>
    <row r="366" s="14" customFormat="1" ht="15.75" customHeight="1"/>
    <row r="367" s="14" customFormat="1" ht="15.75" customHeight="1"/>
    <row r="368" s="14" customFormat="1" ht="15.75" customHeight="1"/>
    <row r="369" s="14" customFormat="1" ht="15.75" customHeight="1"/>
    <row r="370" s="14" customFormat="1" ht="15.75" customHeight="1"/>
    <row r="371" s="14" customFormat="1" ht="15.75" customHeight="1"/>
    <row r="372" s="14" customFormat="1" ht="15.75" customHeight="1"/>
    <row r="373" s="14" customFormat="1" ht="15.75" customHeight="1"/>
    <row r="374" s="14" customFormat="1" ht="15.75" customHeight="1"/>
    <row r="375" s="14" customFormat="1" ht="15.75" customHeight="1"/>
    <row r="376" s="14" customFormat="1" ht="15.75" customHeight="1"/>
    <row r="377" s="14" customFormat="1" ht="15.75" customHeight="1"/>
    <row r="378" s="14" customFormat="1" ht="15.75" customHeight="1"/>
    <row r="379" s="14" customFormat="1" ht="15.75" customHeight="1"/>
    <row r="380" s="14" customFormat="1" ht="15.75" customHeight="1"/>
    <row r="381" s="14" customFormat="1" ht="15.75" customHeight="1"/>
    <row r="382" s="14" customFormat="1" ht="15.75" customHeight="1"/>
    <row r="383" s="14" customFormat="1" ht="15.75" customHeight="1"/>
    <row r="384" s="14" customFormat="1" ht="15.75" customHeight="1"/>
    <row r="385" s="14" customFormat="1" ht="15.75" customHeight="1"/>
    <row r="386" s="14" customFormat="1" ht="15.75" customHeight="1"/>
    <row r="387" s="14" customFormat="1" ht="15.75" customHeight="1"/>
    <row r="388" s="14" customFormat="1" ht="15.75" customHeight="1"/>
    <row r="389" s="14" customFormat="1" ht="15.75" customHeight="1"/>
    <row r="390" s="14" customFormat="1" ht="15.75" customHeight="1"/>
    <row r="391" s="14" customFormat="1" ht="15.75" customHeight="1"/>
    <row r="392" s="14" customFormat="1" ht="15.75" customHeight="1"/>
    <row r="393" s="14" customFormat="1" ht="15.75" customHeight="1"/>
    <row r="394" s="14" customFormat="1" ht="15.75" customHeight="1"/>
    <row r="395" s="14" customFormat="1" ht="15.75" customHeight="1"/>
    <row r="396" s="14" customFormat="1" ht="15.75" customHeight="1"/>
    <row r="397" s="14" customFormat="1" ht="15.75" customHeight="1"/>
    <row r="398" s="14" customFormat="1" ht="15.75" customHeight="1"/>
    <row r="399" s="14" customFormat="1" ht="15.75" customHeight="1"/>
    <row r="400" s="14" customFormat="1" ht="15.75" customHeight="1"/>
    <row r="401" s="14" customFormat="1" ht="15.75" customHeight="1"/>
    <row r="402" s="14" customFormat="1" ht="15.75" customHeight="1"/>
    <row r="403" s="14" customFormat="1" ht="15.75" customHeight="1"/>
    <row r="404" s="14" customFormat="1" ht="15.75" customHeight="1"/>
    <row r="405" s="14" customFormat="1" ht="15.75" customHeight="1"/>
    <row r="406" s="14" customFormat="1" ht="15.75" customHeight="1"/>
    <row r="407" s="14" customFormat="1" ht="15.75" customHeight="1"/>
    <row r="408" s="14" customFormat="1" ht="15.75" customHeight="1"/>
    <row r="409" s="14" customFormat="1" ht="15.75" customHeight="1"/>
    <row r="410" s="14" customFormat="1" ht="15.75" customHeight="1"/>
    <row r="411" s="14" customFormat="1" ht="15.75" customHeight="1"/>
    <row r="412" s="14" customFormat="1" ht="15.75" customHeight="1"/>
    <row r="413" s="14" customFormat="1" ht="15.75" customHeight="1"/>
    <row r="414" s="14" customFormat="1" ht="15.75" customHeight="1"/>
    <row r="415" s="14" customFormat="1" ht="15.75" customHeight="1"/>
    <row r="416" s="14" customFormat="1" ht="15.75" customHeight="1"/>
    <row r="417" s="14" customFormat="1" ht="15.75" customHeight="1"/>
    <row r="418" s="14" customFormat="1" ht="15.75" customHeight="1"/>
    <row r="419" s="14" customFormat="1" ht="15.75" customHeight="1"/>
    <row r="420" s="14" customFormat="1" ht="15.75" customHeight="1"/>
    <row r="421" s="14" customFormat="1" ht="15.75" customHeight="1"/>
    <row r="422" s="14" customFormat="1" ht="15.75" customHeight="1"/>
    <row r="423" s="14" customFormat="1" ht="15.75" customHeight="1"/>
    <row r="424" s="14" customFormat="1" ht="15.75" customHeight="1"/>
    <row r="425" s="14" customFormat="1" ht="15.75" customHeight="1"/>
    <row r="426" s="14" customFormat="1" ht="15.75" customHeight="1"/>
    <row r="427" s="14" customFormat="1" ht="15.75" customHeight="1"/>
    <row r="428" s="14" customFormat="1" ht="15.75" customHeight="1"/>
    <row r="429" s="14" customFormat="1" ht="15.75" customHeight="1"/>
    <row r="430" s="14" customFormat="1" ht="15.75" customHeight="1"/>
    <row r="431" s="14" customFormat="1" ht="15.75" customHeight="1"/>
    <row r="432" s="14" customFormat="1" ht="15.75" customHeight="1"/>
    <row r="433" s="14" customFormat="1" ht="15.75" customHeight="1"/>
    <row r="434" s="14" customFormat="1" ht="15.75" customHeight="1"/>
    <row r="435" s="14" customFormat="1" ht="15.75" customHeight="1"/>
    <row r="436" s="14" customFormat="1" ht="15.75" customHeight="1"/>
    <row r="437" s="14" customFormat="1" ht="15.75" customHeight="1"/>
    <row r="438" s="14" customFormat="1" ht="15.75" customHeight="1"/>
    <row r="439" s="14" customFormat="1" ht="15.75" customHeight="1"/>
    <row r="440" s="14" customFormat="1" ht="15.75" customHeight="1"/>
    <row r="441" s="14" customFormat="1" ht="15.75" customHeight="1"/>
    <row r="442" s="14" customFormat="1" ht="15.75" customHeight="1"/>
    <row r="443" s="14" customFormat="1" ht="15.75" customHeight="1"/>
    <row r="444" s="14" customFormat="1" ht="15.75" customHeight="1"/>
    <row r="445" s="14" customFormat="1" ht="15.75" customHeight="1"/>
    <row r="446" s="14" customFormat="1" ht="15.75" customHeight="1"/>
    <row r="447" s="14" customFormat="1" ht="15.75" customHeight="1"/>
    <row r="448" s="14" customFormat="1" ht="15.75" customHeight="1"/>
    <row r="449" s="14" customFormat="1" ht="15.75" customHeight="1"/>
    <row r="450" s="14" customFormat="1" ht="15.75" customHeight="1"/>
    <row r="451" s="14" customFormat="1" ht="15.75" customHeight="1"/>
    <row r="452" s="14" customFormat="1" ht="15.75" customHeight="1"/>
    <row r="453" s="14" customFormat="1" ht="15.75" customHeight="1"/>
    <row r="454" s="14" customFormat="1" ht="15.75" customHeight="1"/>
    <row r="455" s="14" customFormat="1" ht="15.75" customHeight="1"/>
    <row r="456" s="14" customFormat="1" ht="15.75" customHeight="1"/>
    <row r="457" s="14" customFormat="1" ht="15.75" customHeight="1"/>
    <row r="458" s="14" customFormat="1" ht="15.75" customHeight="1"/>
    <row r="459" s="14" customFormat="1" ht="15.75" customHeight="1"/>
    <row r="460" s="14" customFormat="1" ht="15.75" customHeight="1"/>
    <row r="461" s="14" customFormat="1" ht="15.75" customHeight="1"/>
    <row r="462" s="14" customFormat="1" ht="15.75" customHeight="1"/>
    <row r="463" s="14" customFormat="1" ht="15.75" customHeight="1"/>
    <row r="464" s="14" customFormat="1" ht="15.75" customHeight="1"/>
    <row r="465" s="14" customFormat="1" ht="15.75" customHeight="1"/>
    <row r="466" s="14" customFormat="1" ht="15.75" customHeight="1"/>
    <row r="467" s="14" customFormat="1" ht="15.75" customHeight="1"/>
    <row r="468" s="14" customFormat="1" ht="15.75" customHeight="1"/>
    <row r="469" s="14" customFormat="1" ht="15.75" customHeight="1"/>
    <row r="470" s="14" customFormat="1" ht="15.75" customHeight="1"/>
    <row r="471" s="14" customFormat="1" ht="15.75" customHeight="1"/>
    <row r="472" s="14" customFormat="1" ht="15.75" customHeight="1"/>
    <row r="473" s="14" customFormat="1" ht="15.75" customHeight="1"/>
    <row r="474" s="14" customFormat="1" ht="15.75" customHeight="1"/>
    <row r="475" s="14" customFormat="1" ht="15.75" customHeight="1"/>
    <row r="476" s="14" customFormat="1" ht="15.75" customHeight="1"/>
    <row r="477" s="14" customFormat="1" ht="15.75" customHeight="1"/>
    <row r="478" s="14" customFormat="1" ht="15.75" customHeight="1"/>
    <row r="479" s="14" customFormat="1" ht="15.75" customHeight="1"/>
    <row r="480" s="14" customFormat="1" ht="15.75" customHeight="1"/>
    <row r="481" s="14" customFormat="1" ht="15.75" customHeight="1"/>
    <row r="482" s="14" customFormat="1" ht="15.75" customHeight="1"/>
    <row r="483" s="14" customFormat="1" ht="15.75" customHeight="1"/>
    <row r="484" s="14" customFormat="1" ht="15.75" customHeight="1"/>
    <row r="485" s="14" customFormat="1" ht="15.75" customHeight="1"/>
    <row r="486" s="14" customFormat="1" ht="15.75" customHeight="1"/>
    <row r="487" s="14" customFormat="1" ht="15.75" customHeight="1"/>
    <row r="488" s="14" customFormat="1" ht="15.75" customHeight="1"/>
    <row r="489" s="14" customFormat="1" ht="15.75" customHeight="1"/>
    <row r="490" s="14" customFormat="1" ht="15.75" customHeight="1"/>
    <row r="491" s="14" customFormat="1" ht="15.75" customHeight="1"/>
    <row r="492" s="14" customFormat="1" ht="15.75" customHeight="1"/>
    <row r="493" s="14" customFormat="1" ht="15.75" customHeight="1"/>
    <row r="494" s="14" customFormat="1" ht="15.75" customHeight="1"/>
    <row r="495" s="14" customFormat="1" ht="15.75" customHeight="1"/>
    <row r="496" s="14" customFormat="1" ht="15.75" customHeight="1"/>
    <row r="497" s="14" customFormat="1" ht="15.75" customHeight="1"/>
    <row r="498" s="14" customFormat="1" ht="15.75" customHeight="1"/>
    <row r="499" s="14" customFormat="1" ht="15.75" customHeight="1"/>
    <row r="500" s="14" customFormat="1" ht="15.75" customHeight="1"/>
    <row r="501" s="14" customFormat="1" ht="15.75" customHeight="1"/>
    <row r="502" s="14" customFormat="1" ht="15.75" customHeight="1"/>
    <row r="503" s="14" customFormat="1" ht="15.75" customHeight="1"/>
    <row r="504" s="14" customFormat="1" ht="15.75" customHeight="1"/>
    <row r="505" s="14" customFormat="1" ht="15.75" customHeight="1"/>
    <row r="506" s="14" customFormat="1" ht="15.75" customHeight="1"/>
    <row r="507" s="14" customFormat="1" ht="15.75" customHeight="1"/>
    <row r="508" s="14" customFormat="1" ht="15.75" customHeight="1"/>
    <row r="509" s="14" customFormat="1" ht="15.75" customHeight="1"/>
    <row r="510" s="14" customFormat="1" ht="15.75" customHeight="1"/>
    <row r="511" s="14" customFormat="1" ht="15.75" customHeight="1"/>
    <row r="512" s="14" customFormat="1" ht="15.75" customHeight="1"/>
    <row r="513" s="14" customFormat="1" ht="15.75" customHeight="1"/>
    <row r="514" s="14" customFormat="1" ht="15.75" customHeight="1"/>
    <row r="515" s="14" customFormat="1" ht="15.75" customHeight="1"/>
    <row r="516" s="14" customFormat="1" ht="15.75" customHeight="1"/>
    <row r="517" s="14" customFormat="1" ht="15.75" customHeight="1"/>
    <row r="518" s="14" customFormat="1" ht="15.75" customHeight="1"/>
    <row r="519" s="14" customFormat="1" ht="15.75" customHeight="1"/>
    <row r="520" s="14" customFormat="1" ht="15.75" customHeight="1"/>
    <row r="521" s="14" customFormat="1" ht="15.75" customHeight="1"/>
    <row r="522" s="14" customFormat="1" ht="15.75" customHeight="1"/>
    <row r="523" s="14" customFormat="1" ht="15.75" customHeight="1"/>
    <row r="524" s="14" customFormat="1" ht="15.75" customHeight="1"/>
    <row r="525" s="14" customFormat="1" ht="15.75" customHeight="1"/>
    <row r="526" s="14" customFormat="1" ht="15.75" customHeight="1"/>
    <row r="527" s="14" customFormat="1" ht="15.75" customHeight="1"/>
    <row r="528" s="14" customFormat="1" ht="15.75" customHeight="1"/>
    <row r="529" s="14" customFormat="1" ht="15.75" customHeight="1"/>
    <row r="530" s="14" customFormat="1" ht="15.75" customHeight="1"/>
    <row r="531" s="14" customFormat="1" ht="15.75" customHeight="1"/>
    <row r="532" s="14" customFormat="1" ht="15.75" customHeight="1"/>
    <row r="533" s="14" customFormat="1" ht="15.75" customHeight="1"/>
    <row r="534" s="14" customFormat="1" ht="15.75" customHeight="1"/>
    <row r="535" s="14" customFormat="1" ht="15.75" customHeight="1"/>
    <row r="536" s="14" customFormat="1" ht="15.75" customHeight="1"/>
    <row r="537" s="14" customFormat="1" ht="15.75" customHeight="1"/>
    <row r="538" s="14" customFormat="1" ht="15.75" customHeight="1"/>
    <row r="539" s="14" customFormat="1" ht="15.75" customHeight="1"/>
    <row r="540" s="14" customFormat="1" ht="15.75" customHeight="1"/>
    <row r="541" s="14" customFormat="1" ht="15.75" customHeight="1"/>
    <row r="542" s="14" customFormat="1" ht="15.75" customHeight="1"/>
    <row r="543" s="14" customFormat="1" ht="15.75" customHeight="1"/>
    <row r="544" s="14" customFormat="1" ht="15.75" customHeight="1"/>
    <row r="545" s="14" customFormat="1" ht="15.75" customHeight="1"/>
    <row r="546" s="14" customFormat="1" ht="15.75" customHeight="1"/>
    <row r="547" s="14" customFormat="1" ht="15.75" customHeight="1"/>
    <row r="548" s="14" customFormat="1" ht="15.75" customHeight="1"/>
    <row r="549" s="14" customFormat="1" ht="15.75" customHeight="1"/>
    <row r="550" s="14" customFormat="1" ht="15.75" customHeight="1"/>
    <row r="551" s="14" customFormat="1" ht="15.75" customHeight="1"/>
    <row r="552" s="14" customFormat="1" ht="15.75" customHeight="1"/>
    <row r="553" s="14" customFormat="1" ht="15.75" customHeight="1"/>
    <row r="554" s="14" customFormat="1" ht="15.75" customHeight="1"/>
    <row r="555" s="14" customFormat="1" ht="15.75" customHeight="1"/>
    <row r="556" s="14" customFormat="1" ht="15.75" customHeight="1"/>
    <row r="557" s="14" customFormat="1" ht="15.75" customHeight="1"/>
    <row r="558" s="14" customFormat="1" ht="15.75" customHeight="1"/>
    <row r="559" s="14" customFormat="1" ht="15.75" customHeight="1"/>
    <row r="560" s="14" customFormat="1" ht="15.75" customHeight="1"/>
    <row r="561" s="14" customFormat="1" ht="15.75" customHeight="1"/>
    <row r="562" s="14" customFormat="1" ht="15.75" customHeight="1"/>
    <row r="563" s="14" customFormat="1" ht="15.75" customHeight="1"/>
    <row r="564" s="14" customFormat="1" ht="15.75" customHeight="1"/>
    <row r="565" s="14" customFormat="1" ht="15.75" customHeight="1"/>
    <row r="566" s="14" customFormat="1" ht="15.75" customHeight="1"/>
    <row r="567" s="14" customFormat="1" ht="15.75" customHeight="1"/>
    <row r="568" s="14" customFormat="1" ht="15.75" customHeight="1"/>
    <row r="569" s="14" customFormat="1" ht="15.75" customHeight="1"/>
    <row r="570" s="14" customFormat="1" ht="15.75" customHeight="1"/>
    <row r="571" s="14" customFormat="1" ht="15.75" customHeight="1"/>
    <row r="572" s="14" customFormat="1" ht="15.75" customHeight="1"/>
    <row r="573" s="14" customFormat="1" ht="15.75" customHeight="1"/>
    <row r="574" s="14" customFormat="1" ht="15.75" customHeight="1"/>
    <row r="575" s="14" customFormat="1" ht="15.75" customHeight="1"/>
    <row r="576" s="14" customFormat="1" ht="15.75" customHeight="1"/>
    <row r="577" s="14" customFormat="1" ht="15.75" customHeight="1"/>
    <row r="578" s="14" customFormat="1" ht="15.75" customHeight="1"/>
    <row r="579" s="14" customFormat="1" ht="15.75" customHeight="1"/>
    <row r="580" s="14" customFormat="1" ht="15.75" customHeight="1"/>
    <row r="581" s="14" customFormat="1" ht="15.75" customHeight="1"/>
    <row r="582" s="14" customFormat="1" ht="15.75" customHeight="1"/>
    <row r="583" s="14" customFormat="1" ht="15.75" customHeight="1"/>
    <row r="584" s="14" customFormat="1" ht="15.75" customHeight="1"/>
    <row r="585" s="14" customFormat="1" ht="15.75" customHeight="1"/>
    <row r="586" s="14" customFormat="1" ht="15.75" customHeight="1"/>
    <row r="587" s="14" customFormat="1" ht="15.75" customHeight="1"/>
    <row r="588" s="14" customFormat="1" ht="15.75" customHeight="1"/>
    <row r="589" s="14" customFormat="1" ht="15.75" customHeight="1"/>
    <row r="590" s="14" customFormat="1" ht="15.75" customHeight="1"/>
    <row r="591" s="14" customFormat="1" ht="15.75" customHeight="1"/>
    <row r="592" s="14" customFormat="1" ht="15.75" customHeight="1"/>
    <row r="593" s="14" customFormat="1" ht="15.75" customHeight="1"/>
    <row r="594" s="14" customFormat="1" ht="15.75" customHeight="1"/>
    <row r="595" s="14" customFormat="1" ht="15.75" customHeight="1"/>
    <row r="596" s="14" customFormat="1" ht="15.75" customHeight="1"/>
    <row r="597" s="14" customFormat="1" ht="15.75" customHeight="1"/>
    <row r="598" s="14" customFormat="1" ht="15.75" customHeight="1"/>
    <row r="599" s="14" customFormat="1" ht="15.75" customHeight="1"/>
    <row r="600" s="14" customFormat="1" ht="15.75" customHeight="1"/>
    <row r="601" s="14" customFormat="1" ht="15.75" customHeight="1"/>
    <row r="602" s="14" customFormat="1" ht="15.75" customHeight="1"/>
    <row r="603" s="14" customFormat="1" ht="15.75" customHeight="1"/>
    <row r="604" s="14" customFormat="1" ht="15.75" customHeight="1"/>
    <row r="605" s="14" customFormat="1" ht="15.75" customHeight="1"/>
    <row r="606" s="14" customFormat="1" ht="15.75" customHeight="1"/>
    <row r="607" s="14" customFormat="1" ht="15.75" customHeight="1"/>
    <row r="608" s="14" customFormat="1" ht="15.75" customHeight="1"/>
    <row r="609" s="14" customFormat="1" ht="15.75" customHeight="1"/>
    <row r="610" s="14" customFormat="1" ht="15.75" customHeight="1"/>
    <row r="611" s="14" customFormat="1" ht="15.75" customHeight="1"/>
    <row r="612" s="14" customFormat="1" ht="15.75" customHeight="1"/>
    <row r="613" s="14" customFormat="1" ht="15.75" customHeight="1"/>
    <row r="614" s="14" customFormat="1" ht="15.75" customHeight="1"/>
    <row r="615" s="14" customFormat="1" ht="15.75" customHeight="1"/>
    <row r="616" s="14" customFormat="1" ht="15.75" customHeight="1"/>
    <row r="617" s="14" customFormat="1" ht="15.75" customHeight="1"/>
    <row r="618" s="14" customFormat="1" ht="15.75" customHeight="1"/>
    <row r="619" s="14" customFormat="1" ht="15.75" customHeight="1"/>
    <row r="620" s="14" customFormat="1" ht="15.75" customHeight="1"/>
    <row r="621" s="14" customFormat="1" ht="15.75" customHeight="1"/>
    <row r="622" s="14" customFormat="1" ht="15.75" customHeight="1"/>
    <row r="623" s="14" customFormat="1" ht="15.75" customHeight="1"/>
    <row r="624" s="14" customFormat="1" ht="15.75" customHeight="1"/>
    <row r="625" s="14" customFormat="1" ht="15.75" customHeight="1"/>
    <row r="626" s="14" customFormat="1" ht="15.75" customHeight="1"/>
    <row r="627" s="14" customFormat="1" ht="15.75" customHeight="1"/>
    <row r="628" s="14" customFormat="1" ht="15.75" customHeight="1"/>
    <row r="629" s="14" customFormat="1" ht="15.75" customHeight="1"/>
    <row r="630" s="14" customFormat="1" ht="15.75" customHeight="1"/>
    <row r="631" s="14" customFormat="1" ht="15.75" customHeight="1"/>
    <row r="632" s="14" customFormat="1" ht="15.75" customHeight="1"/>
    <row r="633" s="14" customFormat="1" ht="15.75" customHeight="1"/>
    <row r="634" s="14" customFormat="1" ht="15.75" customHeight="1"/>
    <row r="635" s="14" customFormat="1" ht="15.75" customHeight="1"/>
    <row r="636" s="14" customFormat="1" ht="15.75" customHeight="1"/>
    <row r="637" s="14" customFormat="1" ht="15.75" customHeight="1"/>
    <row r="638" s="14" customFormat="1" ht="15.75" customHeight="1"/>
    <row r="639" s="14" customFormat="1" ht="15.75" customHeight="1"/>
    <row r="640" s="14" customFormat="1" ht="15.75" customHeight="1"/>
    <row r="641" s="14" customFormat="1" ht="15.75" customHeight="1"/>
    <row r="642" s="14" customFormat="1" ht="15.75" customHeight="1"/>
    <row r="643" s="14" customFormat="1" ht="15.75" customHeight="1"/>
    <row r="644" s="14" customFormat="1" ht="15.75" customHeight="1"/>
    <row r="645" s="14" customFormat="1" ht="15.75" customHeight="1"/>
    <row r="646" s="14" customFormat="1" ht="15.75" customHeight="1"/>
    <row r="647" s="14" customFormat="1" ht="15.75" customHeight="1"/>
    <row r="648" s="14" customFormat="1" ht="15.75" customHeight="1"/>
    <row r="649" s="14" customFormat="1" ht="15.75" customHeight="1"/>
    <row r="650" s="14" customFormat="1" ht="15.75" customHeight="1"/>
    <row r="651" s="14" customFormat="1" ht="15.75" customHeight="1"/>
    <row r="652" s="14" customFormat="1" ht="15.75" customHeight="1"/>
    <row r="653" s="14" customFormat="1" ht="15.75" customHeight="1"/>
    <row r="654" s="14" customFormat="1" ht="15.75" customHeight="1"/>
    <row r="655" s="14" customFormat="1" ht="15.75" customHeight="1"/>
    <row r="656" s="14" customFormat="1" ht="15.75" customHeight="1"/>
    <row r="657" s="14" customFormat="1" ht="15.75" customHeight="1"/>
    <row r="658" s="14" customFormat="1" ht="15.75" customHeight="1"/>
    <row r="659" s="14" customFormat="1" ht="15.75" customHeight="1"/>
    <row r="660" s="14" customFormat="1" ht="15.75" customHeight="1"/>
    <row r="661" s="14" customFormat="1" ht="15.75" customHeight="1"/>
    <row r="662" s="14" customFormat="1" ht="15.75" customHeight="1"/>
    <row r="663" s="14" customFormat="1" ht="15.75" customHeight="1"/>
    <row r="664" s="14" customFormat="1" ht="15.75" customHeight="1"/>
    <row r="665" s="14" customFormat="1" ht="15.75" customHeight="1"/>
    <row r="666" s="14" customFormat="1" ht="15.75" customHeight="1"/>
    <row r="667" s="14" customFormat="1" ht="15.75" customHeight="1"/>
    <row r="668" s="14" customFormat="1" ht="15.75" customHeight="1"/>
    <row r="669" s="14" customFormat="1" ht="15.75" customHeight="1"/>
    <row r="670" s="14" customFormat="1" ht="15.75" customHeight="1"/>
    <row r="671" s="14" customFormat="1" ht="15.75" customHeight="1"/>
    <row r="672" s="14" customFormat="1" ht="15.75" customHeight="1"/>
    <row r="673" s="14" customFormat="1" ht="15.75" customHeight="1"/>
    <row r="674" s="14" customFormat="1" ht="15.75" customHeight="1"/>
    <row r="675" s="14" customFormat="1" ht="15.75" customHeight="1"/>
    <row r="676" s="14" customFormat="1" ht="15.75" customHeight="1"/>
    <row r="677" s="14" customFormat="1" ht="15.75" customHeight="1"/>
    <row r="678" s="14" customFormat="1" ht="15.75" customHeight="1"/>
    <row r="679" s="14" customFormat="1" ht="15.75" customHeight="1"/>
    <row r="680" s="14" customFormat="1" ht="15.75" customHeight="1"/>
    <row r="681" s="14" customFormat="1" ht="15.75" customHeight="1"/>
    <row r="682" s="14" customFormat="1" ht="15.75" customHeight="1"/>
    <row r="683" s="14" customFormat="1" ht="15.75" customHeight="1"/>
    <row r="684" s="14" customFormat="1" ht="15.75" customHeight="1"/>
    <row r="685" s="14" customFormat="1" ht="15.75" customHeight="1"/>
    <row r="686" s="14" customFormat="1" ht="15.75" customHeight="1"/>
    <row r="687" s="14" customFormat="1" ht="15.75" customHeight="1"/>
    <row r="688" s="14" customFormat="1" ht="15.75" customHeight="1"/>
    <row r="689" s="14" customFormat="1" ht="15.75" customHeight="1"/>
    <row r="690" s="14" customFormat="1" ht="15.75" customHeight="1"/>
    <row r="691" s="14" customFormat="1" ht="15.75" customHeight="1"/>
    <row r="692" s="14" customFormat="1" ht="15.75" customHeight="1"/>
    <row r="693" s="14" customFormat="1" ht="15.75" customHeight="1"/>
    <row r="694" s="14" customFormat="1" ht="15.75" customHeight="1"/>
    <row r="695" s="14" customFormat="1" ht="15.75" customHeight="1"/>
    <row r="696" s="14" customFormat="1" ht="15.75" customHeight="1"/>
    <row r="697" s="14" customFormat="1" ht="15.75" customHeight="1"/>
    <row r="698" s="14" customFormat="1" ht="15.75" customHeight="1"/>
    <row r="699" s="14" customFormat="1" ht="15.75" customHeight="1"/>
    <row r="700" s="14" customFormat="1" ht="15.75" customHeight="1"/>
    <row r="701" s="14" customFormat="1" ht="15.75" customHeight="1"/>
    <row r="702" s="14" customFormat="1" ht="15.75" customHeight="1"/>
    <row r="703" s="14" customFormat="1" ht="15.75" customHeight="1"/>
    <row r="704" s="14" customFormat="1" ht="15.75" customHeight="1"/>
    <row r="705" s="14" customFormat="1" ht="15.75" customHeight="1"/>
    <row r="706" s="14" customFormat="1" ht="15.75" customHeight="1"/>
    <row r="707" s="14" customFormat="1" ht="15.75" customHeight="1"/>
    <row r="708" s="14" customFormat="1" ht="15.75" customHeight="1"/>
    <row r="709" s="14" customFormat="1" ht="15.75" customHeight="1"/>
    <row r="710" s="14" customFormat="1" ht="15.75" customHeight="1"/>
    <row r="711" s="14" customFormat="1" ht="15.75" customHeight="1"/>
    <row r="712" s="14" customFormat="1" ht="15.75" customHeight="1"/>
    <row r="713" s="14" customFormat="1" ht="15.75" customHeight="1"/>
    <row r="714" s="14" customFormat="1" ht="15.75" customHeight="1"/>
    <row r="715" s="14" customFormat="1" ht="15.75" customHeight="1"/>
    <row r="716" s="14" customFormat="1" ht="15.75" customHeight="1"/>
    <row r="717" s="14" customFormat="1" ht="15.75" customHeight="1"/>
    <row r="718" s="14" customFormat="1" ht="15.75" customHeight="1"/>
    <row r="719" s="14" customFormat="1" ht="15.75" customHeight="1"/>
    <row r="720" s="14" customFormat="1" ht="15.75" customHeight="1"/>
    <row r="721" s="14" customFormat="1" ht="15.75" customHeight="1"/>
    <row r="722" s="14" customFormat="1" ht="15.75" customHeight="1"/>
    <row r="723" s="14" customFormat="1" ht="15.75" customHeight="1"/>
    <row r="724" s="14" customFormat="1" ht="15.75" customHeight="1"/>
    <row r="725" s="14" customFormat="1" ht="15.75" customHeight="1"/>
    <row r="726" s="14" customFormat="1" ht="15.75" customHeight="1"/>
    <row r="727" s="14" customFormat="1" ht="15.75" customHeight="1"/>
    <row r="728" s="14" customFormat="1" ht="15.75" customHeight="1"/>
    <row r="729" s="14" customFormat="1" ht="15.75" customHeight="1"/>
    <row r="730" s="14" customFormat="1" ht="15.75" customHeight="1"/>
    <row r="731" s="14" customFormat="1" ht="15.75" customHeight="1"/>
    <row r="732" s="14" customFormat="1" ht="15.75" customHeight="1"/>
    <row r="733" s="14" customFormat="1" ht="15.75" customHeight="1"/>
    <row r="734" s="14" customFormat="1" ht="15.75" customHeight="1"/>
    <row r="735" s="14" customFormat="1" ht="15.75" customHeight="1"/>
    <row r="736" s="14" customFormat="1" ht="15.75" customHeight="1"/>
    <row r="737" s="14" customFormat="1" ht="15.75" customHeight="1"/>
    <row r="738" s="14" customFormat="1" ht="15.75" customHeight="1"/>
    <row r="739" s="14" customFormat="1" ht="15.75" customHeight="1"/>
    <row r="740" s="14" customFormat="1" ht="15.75" customHeight="1"/>
    <row r="741" s="14" customFormat="1" ht="15.75" customHeight="1"/>
    <row r="742" s="14" customFormat="1" ht="15.75" customHeight="1"/>
    <row r="743" s="14" customFormat="1" ht="15.75" customHeight="1"/>
    <row r="744" s="14" customFormat="1" ht="15.75" customHeight="1"/>
    <row r="745" s="14" customFormat="1" ht="15.75" customHeight="1"/>
    <row r="746" s="14" customFormat="1" ht="15.75" customHeight="1"/>
    <row r="747" s="14" customFormat="1" ht="15.75" customHeight="1"/>
    <row r="748" s="14" customFormat="1" ht="15.75" customHeight="1"/>
    <row r="749" s="14" customFormat="1" ht="15.75" customHeight="1"/>
    <row r="750" s="14" customFormat="1" ht="15.75" customHeight="1"/>
    <row r="751" s="14" customFormat="1" ht="15.75" customHeight="1"/>
    <row r="752" s="14" customFormat="1" ht="15.75" customHeight="1"/>
    <row r="753" s="14" customFormat="1" ht="15.75" customHeight="1"/>
    <row r="754" s="14" customFormat="1" ht="15.75" customHeight="1"/>
    <row r="755" s="14" customFormat="1" ht="15.75" customHeight="1"/>
    <row r="756" s="14" customFormat="1" ht="15.75" customHeight="1"/>
    <row r="757" s="14" customFormat="1" ht="15.75" customHeight="1"/>
    <row r="758" s="14" customFormat="1" ht="15.75" customHeight="1"/>
    <row r="759" s="14" customFormat="1" ht="15.75" customHeight="1"/>
    <row r="760" s="14" customFormat="1" ht="15.75" customHeight="1"/>
    <row r="761" s="14" customFormat="1" ht="15.75" customHeight="1"/>
    <row r="762" s="14" customFormat="1" ht="15.75" customHeight="1"/>
    <row r="763" s="14" customFormat="1" ht="15.75" customHeight="1"/>
    <row r="764" s="14" customFormat="1" ht="15.75" customHeight="1"/>
    <row r="765" s="14" customFormat="1" ht="15.75" customHeight="1"/>
    <row r="766" s="14" customFormat="1" ht="15.75" customHeight="1"/>
    <row r="767" s="14" customFormat="1" ht="15.75" customHeight="1"/>
    <row r="768" s="14" customFormat="1" ht="15.75" customHeight="1"/>
    <row r="769" s="14" customFormat="1" ht="15.75" customHeight="1"/>
    <row r="770" s="14" customFormat="1" ht="15.75" customHeight="1"/>
    <row r="771" s="14" customFormat="1" ht="15.75" customHeight="1"/>
    <row r="772" s="14" customFormat="1" ht="15.75" customHeight="1"/>
    <row r="773" s="14" customFormat="1" ht="15.75" customHeight="1"/>
    <row r="774" s="14" customFormat="1" ht="15.75" customHeight="1"/>
    <row r="775" s="14" customFormat="1" ht="15.75" customHeight="1"/>
    <row r="776" s="14" customFormat="1" ht="15.75" customHeight="1"/>
    <row r="777" s="14" customFormat="1" ht="15.75" customHeight="1"/>
    <row r="778" s="14" customFormat="1" ht="15.75" customHeight="1"/>
    <row r="779" s="14" customFormat="1" ht="15.75" customHeight="1"/>
    <row r="780" s="14" customFormat="1" ht="15.75" customHeight="1"/>
    <row r="781" s="14" customFormat="1" ht="15.75" customHeight="1"/>
    <row r="782" s="14" customFormat="1" ht="15.75" customHeight="1"/>
    <row r="783" s="14" customFormat="1" ht="15.75" customHeight="1"/>
    <row r="784" s="14" customFormat="1" ht="15.75" customHeight="1"/>
    <row r="785" s="14" customFormat="1" ht="15.75" customHeight="1"/>
    <row r="786" s="14" customFormat="1" ht="15.75" customHeight="1"/>
    <row r="787" s="14" customFormat="1" ht="15.75" customHeight="1"/>
    <row r="788" s="14" customFormat="1" ht="15.75" customHeight="1"/>
    <row r="789" s="14" customFormat="1" ht="15.75" customHeight="1"/>
    <row r="790" s="14" customFormat="1" ht="15.75" customHeight="1"/>
    <row r="791" s="14" customFormat="1" ht="15.75" customHeight="1"/>
    <row r="792" s="14" customFormat="1" ht="15.75" customHeight="1"/>
    <row r="793" s="14" customFormat="1" ht="15.75" customHeight="1"/>
    <row r="794" s="14" customFormat="1" ht="15.75" customHeight="1"/>
    <row r="795" s="14" customFormat="1" ht="15.75" customHeight="1"/>
    <row r="796" s="14" customFormat="1" ht="15.75" customHeight="1"/>
    <row r="797" s="14" customFormat="1" ht="15.75" customHeight="1"/>
    <row r="798" s="14" customFormat="1" ht="15.75" customHeight="1"/>
    <row r="799" s="14" customFormat="1" ht="15.75" customHeight="1"/>
    <row r="800" s="14" customFormat="1" ht="15.75" customHeight="1"/>
    <row r="801" s="14" customFormat="1" ht="15.75" customHeight="1"/>
    <row r="802" s="14" customFormat="1" ht="15.75" customHeight="1"/>
    <row r="803" s="14" customFormat="1" ht="15.75" customHeight="1"/>
    <row r="804" s="14" customFormat="1" ht="15.75" customHeight="1"/>
    <row r="805" s="14" customFormat="1" ht="15.75" customHeight="1"/>
    <row r="806" s="14" customFormat="1" ht="15.75" customHeight="1"/>
    <row r="807" s="14" customFormat="1" ht="15.75" customHeight="1"/>
    <row r="808" s="14" customFormat="1" ht="15.75" customHeight="1"/>
    <row r="809" s="14" customFormat="1" ht="15.75" customHeight="1"/>
    <row r="810" s="14" customFormat="1" ht="15.75" customHeight="1"/>
    <row r="811" s="14" customFormat="1" ht="15.75" customHeight="1"/>
    <row r="812" s="14" customFormat="1" ht="15.75" customHeight="1"/>
    <row r="813" s="14" customFormat="1" ht="15.75" customHeight="1"/>
    <row r="814" s="14" customFormat="1" ht="15.75" customHeight="1"/>
    <row r="815" s="14" customFormat="1" ht="15.75" customHeight="1"/>
    <row r="816" s="14" customFormat="1" ht="15.75" customHeight="1"/>
    <row r="817" s="14" customFormat="1" ht="15.75" customHeight="1"/>
    <row r="818" s="14" customFormat="1" ht="15.75" customHeight="1"/>
    <row r="819" s="14" customFormat="1" ht="15.75" customHeight="1"/>
    <row r="820" s="14" customFormat="1" ht="15.75" customHeight="1"/>
    <row r="821" s="14" customFormat="1" ht="15.75" customHeight="1"/>
    <row r="822" s="14" customFormat="1" ht="15.75" customHeight="1"/>
    <row r="823" s="14" customFormat="1" ht="15.75" customHeight="1"/>
    <row r="824" s="14" customFormat="1" ht="15.75" customHeight="1"/>
    <row r="825" s="14" customFormat="1" ht="15.75" customHeight="1"/>
    <row r="826" s="14" customFormat="1" ht="15.75" customHeight="1"/>
    <row r="827" s="14" customFormat="1" ht="15.75" customHeight="1"/>
    <row r="828" s="14" customFormat="1" ht="15.75" customHeight="1"/>
    <row r="829" s="14" customFormat="1" ht="15.75" customHeight="1"/>
    <row r="830" s="14" customFormat="1" ht="15.75" customHeight="1"/>
    <row r="831" s="14" customFormat="1" ht="15.75" customHeight="1"/>
    <row r="832" s="14" customFormat="1" ht="15.75" customHeight="1"/>
    <row r="833" s="14" customFormat="1" ht="15.75" customHeight="1"/>
    <row r="834" s="14" customFormat="1" ht="15.75" customHeight="1"/>
    <row r="835" s="14" customFormat="1" ht="15.75" customHeight="1"/>
    <row r="836" s="14" customFormat="1" ht="15.75" customHeight="1"/>
    <row r="837" s="14" customFormat="1" ht="15.75" customHeight="1"/>
    <row r="838" s="14" customFormat="1" ht="15.75" customHeight="1"/>
    <row r="839" s="14" customFormat="1" ht="15.75" customHeight="1"/>
    <row r="840" s="14" customFormat="1" ht="15.75" customHeight="1"/>
    <row r="841" s="14" customFormat="1" ht="15.75" customHeight="1"/>
    <row r="842" s="14" customFormat="1" ht="15.75" customHeight="1"/>
    <row r="843" s="14" customFormat="1" ht="15.75" customHeight="1"/>
    <row r="844" s="14" customFormat="1" ht="15.75" customHeight="1"/>
    <row r="845" s="14" customFormat="1" ht="15.75" customHeight="1"/>
    <row r="846" s="14" customFormat="1" ht="15.75" customHeight="1"/>
    <row r="847" s="14" customFormat="1" ht="15.75" customHeight="1"/>
    <row r="848" s="14" customFormat="1" ht="15.75" customHeight="1"/>
    <row r="849" s="14" customFormat="1" ht="15.75" customHeight="1"/>
    <row r="850" s="14" customFormat="1" ht="15.75" customHeight="1"/>
    <row r="851" s="14" customFormat="1" ht="15.75" customHeight="1"/>
    <row r="852" s="14" customFormat="1" ht="15.75" customHeight="1"/>
    <row r="853" s="14" customFormat="1" ht="15.75" customHeight="1"/>
    <row r="854" s="14" customFormat="1" ht="15.75" customHeight="1"/>
    <row r="855" s="14" customFormat="1" ht="15.75" customHeight="1"/>
    <row r="856" s="14" customFormat="1" ht="15.75" customHeight="1"/>
    <row r="857" s="14" customFormat="1" ht="15.75" customHeight="1"/>
    <row r="858" s="14" customFormat="1" ht="15.75" customHeight="1"/>
    <row r="859" s="14" customFormat="1" ht="15.75" customHeight="1"/>
    <row r="860" s="14" customFormat="1" ht="15.75" customHeight="1"/>
    <row r="861" s="14" customFormat="1" ht="15.75" customHeight="1"/>
    <row r="862" s="14" customFormat="1" ht="15.75" customHeight="1"/>
    <row r="863" s="14" customFormat="1" ht="15.75" customHeight="1"/>
    <row r="864" s="14" customFormat="1" ht="15.75" customHeight="1"/>
    <row r="865" s="14" customFormat="1" ht="15.75" customHeight="1"/>
    <row r="866" s="14" customFormat="1" ht="15.75" customHeight="1"/>
    <row r="867" s="14" customFormat="1" ht="15.75" customHeight="1"/>
    <row r="868" s="14" customFormat="1" ht="15.75" customHeight="1"/>
    <row r="869" s="14" customFormat="1" ht="15.75" customHeight="1"/>
    <row r="870" s="14" customFormat="1" ht="15.75" customHeight="1"/>
  </sheetData>
  <sortState xmlns:xlrd2="http://schemas.microsoft.com/office/spreadsheetml/2017/richdata2" ref="A5:S21">
    <sortCondition ref="A5:A21"/>
  </sortState>
  <mergeCells count="15">
    <mergeCell ref="A106:J106"/>
    <mergeCell ref="A103:J103"/>
    <mergeCell ref="A1:J1"/>
    <mergeCell ref="A20:J20"/>
    <mergeCell ref="A70:J70"/>
    <mergeCell ref="A52:J52"/>
    <mergeCell ref="A80:J80"/>
    <mergeCell ref="A77:J77"/>
    <mergeCell ref="A98:J98"/>
    <mergeCell ref="A5:J5"/>
    <mergeCell ref="A41:J41"/>
    <mergeCell ref="A25:J25"/>
    <mergeCell ref="A91:J91"/>
    <mergeCell ref="A57:J57"/>
    <mergeCell ref="A89:J89"/>
  </mergeCells>
  <printOptions horizontalCentered="1"/>
  <pageMargins left="3.937007874015748E-2" right="3.937007874015748E-2" top="0.39370078740157483" bottom="0.59055118110236227" header="0.31496062992125984" footer="0.31496062992125984"/>
  <pageSetup paperSize="9" scale="47" fitToHeight="3" orientation="portrait" r:id="rId1"/>
  <headerFooter alignWithMargins="0"/>
  <rowBreaks count="4" manualBreakCount="4">
    <brk id="24" max="9" man="1"/>
    <brk id="51" max="9" man="1"/>
    <brk id="69" max="9" man="1"/>
    <brk id="7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G28"/>
  <sheetViews>
    <sheetView showGridLines="0" topLeftCell="A7" zoomScaleNormal="100" workbookViewId="0">
      <selection activeCell="A21" sqref="A21"/>
    </sheetView>
  </sheetViews>
  <sheetFormatPr defaultColWidth="9" defaultRowHeight="16.8"/>
  <cols>
    <col min="1" max="1" width="49" style="44" bestFit="1" customWidth="1"/>
    <col min="2" max="2" width="17.7265625" style="44" customWidth="1"/>
    <col min="3" max="3" width="14.90625" style="44" customWidth="1"/>
    <col min="4" max="4" width="15" style="44" customWidth="1"/>
    <col min="5" max="5" width="14.453125" style="1" bestFit="1" customWidth="1"/>
    <col min="6" max="7" width="15.6328125" style="1" customWidth="1"/>
    <col min="8" max="16384" width="9" style="44"/>
  </cols>
  <sheetData>
    <row r="1" spans="1:7" s="14" customFormat="1" ht="61.5" customHeight="1" thickBot="1">
      <c r="A1" s="89" t="s">
        <v>182</v>
      </c>
      <c r="B1" s="90"/>
      <c r="C1" s="90"/>
      <c r="D1" s="90"/>
      <c r="E1" s="90"/>
      <c r="F1" s="90"/>
      <c r="G1" s="91"/>
    </row>
    <row r="2" spans="1:7" s="14" customFormat="1" ht="14.25" customHeight="1" thickBot="1">
      <c r="A2" s="15"/>
      <c r="B2" s="15"/>
      <c r="C2" s="16"/>
      <c r="D2" s="18"/>
      <c r="E2" s="19"/>
      <c r="F2" s="19"/>
      <c r="G2" s="19"/>
    </row>
    <row r="3" spans="1:7" ht="24.6">
      <c r="A3" s="95" t="s">
        <v>164</v>
      </c>
      <c r="B3" s="96"/>
      <c r="C3" s="96"/>
      <c r="D3" s="96"/>
      <c r="E3" s="96"/>
      <c r="F3" s="96"/>
      <c r="G3" s="97"/>
    </row>
    <row r="4" spans="1:7" ht="67.2">
      <c r="A4" s="65" t="s">
        <v>134</v>
      </c>
      <c r="B4" s="66" t="s">
        <v>135</v>
      </c>
      <c r="C4" s="66" t="s">
        <v>118</v>
      </c>
      <c r="D4" s="66" t="s">
        <v>136</v>
      </c>
      <c r="E4" s="66" t="s">
        <v>137</v>
      </c>
      <c r="F4" s="66" t="s">
        <v>38</v>
      </c>
      <c r="G4" s="66" t="s">
        <v>138</v>
      </c>
    </row>
    <row r="5" spans="1:7">
      <c r="A5" s="21" t="s">
        <v>245</v>
      </c>
      <c r="B5" s="22" t="s">
        <v>200</v>
      </c>
      <c r="C5" s="68">
        <v>110</v>
      </c>
      <c r="D5" s="45">
        <v>25350.000000000004</v>
      </c>
      <c r="E5" s="36">
        <f t="shared" ref="E5:E10" si="0">D5/1.34</f>
        <v>18917.910447761195</v>
      </c>
      <c r="F5" s="25">
        <f t="shared" ref="F5:F13" si="1">E5*24%</f>
        <v>4540.2985074626868</v>
      </c>
      <c r="G5" s="25">
        <f t="shared" ref="G5:G10" si="2">E5*10%</f>
        <v>1891.7910447761196</v>
      </c>
    </row>
    <row r="6" spans="1:7">
      <c r="A6" s="21" t="s">
        <v>247</v>
      </c>
      <c r="B6" s="22" t="s">
        <v>202</v>
      </c>
      <c r="C6" s="68">
        <v>117</v>
      </c>
      <c r="D6" s="45">
        <v>26550</v>
      </c>
      <c r="E6" s="36">
        <f t="shared" si="0"/>
        <v>19813.432835820895</v>
      </c>
      <c r="F6" s="25">
        <f t="shared" si="1"/>
        <v>4755.2238805970146</v>
      </c>
      <c r="G6" s="25">
        <f t="shared" si="2"/>
        <v>1981.3432835820895</v>
      </c>
    </row>
    <row r="7" spans="1:7">
      <c r="A7" s="21" t="s">
        <v>249</v>
      </c>
      <c r="B7" s="22" t="s">
        <v>204</v>
      </c>
      <c r="C7" s="68">
        <v>117</v>
      </c>
      <c r="D7" s="45">
        <v>29450</v>
      </c>
      <c r="E7" s="36">
        <f t="shared" si="0"/>
        <v>21977.611940298506</v>
      </c>
      <c r="F7" s="25">
        <f t="shared" si="1"/>
        <v>5274.6268656716411</v>
      </c>
      <c r="G7" s="25">
        <f t="shared" si="2"/>
        <v>2197.7611940298507</v>
      </c>
    </row>
    <row r="8" spans="1:7">
      <c r="A8" s="21" t="s">
        <v>246</v>
      </c>
      <c r="B8" s="22" t="s">
        <v>201</v>
      </c>
      <c r="C8" s="68">
        <v>110</v>
      </c>
      <c r="D8" s="45">
        <v>26450</v>
      </c>
      <c r="E8" s="36">
        <f t="shared" si="0"/>
        <v>19738.805970149253</v>
      </c>
      <c r="F8" s="25">
        <f t="shared" si="1"/>
        <v>4737.3134328358201</v>
      </c>
      <c r="G8" s="25">
        <f t="shared" si="2"/>
        <v>1973.8805970149253</v>
      </c>
    </row>
    <row r="9" spans="1:7">
      <c r="A9" s="21" t="s">
        <v>248</v>
      </c>
      <c r="B9" s="22" t="s">
        <v>203</v>
      </c>
      <c r="C9" s="68">
        <v>117</v>
      </c>
      <c r="D9" s="45">
        <v>27649.999999999996</v>
      </c>
      <c r="E9" s="36">
        <f t="shared" si="0"/>
        <v>20634.32835820895</v>
      </c>
      <c r="F9" s="25">
        <f t="shared" si="1"/>
        <v>4952.238805970148</v>
      </c>
      <c r="G9" s="25">
        <f t="shared" si="2"/>
        <v>2063.432835820895</v>
      </c>
    </row>
    <row r="10" spans="1:7" ht="17.399999999999999" thickBot="1">
      <c r="A10" s="57" t="s">
        <v>250</v>
      </c>
      <c r="B10" s="58" t="s">
        <v>205</v>
      </c>
      <c r="C10" s="69">
        <v>117</v>
      </c>
      <c r="D10" s="64">
        <v>30549.999999999996</v>
      </c>
      <c r="E10" s="36">
        <f t="shared" si="0"/>
        <v>22798.507462686564</v>
      </c>
      <c r="F10" s="25">
        <f t="shared" si="1"/>
        <v>5471.6417910447753</v>
      </c>
      <c r="G10" s="25">
        <f t="shared" si="2"/>
        <v>2279.8507462686566</v>
      </c>
    </row>
    <row r="11" spans="1:7" ht="24.6">
      <c r="A11" s="98" t="s">
        <v>206</v>
      </c>
      <c r="B11" s="99"/>
      <c r="C11" s="99"/>
      <c r="D11" s="99"/>
      <c r="E11" s="99"/>
      <c r="F11" s="99"/>
      <c r="G11" s="100"/>
    </row>
    <row r="12" spans="1:7">
      <c r="A12" s="21" t="s">
        <v>207</v>
      </c>
      <c r="B12" s="22" t="s">
        <v>208</v>
      </c>
      <c r="C12" s="68">
        <v>0</v>
      </c>
      <c r="D12" s="45">
        <v>39450</v>
      </c>
      <c r="E12" s="36">
        <f>D12/1.24</f>
        <v>31814.516129032258</v>
      </c>
      <c r="F12" s="25">
        <f t="shared" si="1"/>
        <v>7635.4838709677415</v>
      </c>
      <c r="G12" s="25">
        <v>0</v>
      </c>
    </row>
    <row r="13" spans="1:7" ht="17.399999999999999" thickBot="1">
      <c r="A13" s="21" t="s">
        <v>209</v>
      </c>
      <c r="B13" s="22" t="s">
        <v>210</v>
      </c>
      <c r="C13" s="68">
        <v>0</v>
      </c>
      <c r="D13" s="45">
        <v>40450</v>
      </c>
      <c r="E13" s="36">
        <f>D13/1.24</f>
        <v>32620.967741935485</v>
      </c>
      <c r="F13" s="25">
        <f t="shared" si="1"/>
        <v>7829.0322580645161</v>
      </c>
      <c r="G13" s="25">
        <v>0</v>
      </c>
    </row>
    <row r="14" spans="1:7" ht="24.6">
      <c r="A14" s="98" t="s">
        <v>165</v>
      </c>
      <c r="B14" s="99"/>
      <c r="C14" s="99"/>
      <c r="D14" s="99"/>
      <c r="E14" s="99"/>
      <c r="F14" s="99"/>
      <c r="G14" s="100"/>
    </row>
    <row r="15" spans="1:7">
      <c r="A15" s="21" t="s">
        <v>253</v>
      </c>
      <c r="B15" s="22" t="s">
        <v>254</v>
      </c>
      <c r="C15" s="68">
        <v>135</v>
      </c>
      <c r="D15" s="45">
        <v>30799.999999999993</v>
      </c>
      <c r="E15" s="36">
        <f t="shared" ref="E15:E21" si="3">D15/1.34</f>
        <v>22985.074626865666</v>
      </c>
      <c r="F15" s="25">
        <f t="shared" ref="F15:F21" si="4">E15*24%</f>
        <v>5516.4179104477598</v>
      </c>
      <c r="G15" s="25">
        <f t="shared" ref="G15:G21" si="5">E15*10%</f>
        <v>2298.5074626865667</v>
      </c>
    </row>
    <row r="16" spans="1:7">
      <c r="A16" s="21" t="s">
        <v>255</v>
      </c>
      <c r="B16" s="22" t="s">
        <v>256</v>
      </c>
      <c r="C16" s="68">
        <v>135</v>
      </c>
      <c r="D16" s="45">
        <v>31599.999999999996</v>
      </c>
      <c r="E16" s="36">
        <f t="shared" si="3"/>
        <v>23582.089552238802</v>
      </c>
      <c r="F16" s="25">
        <f t="shared" si="4"/>
        <v>5659.7014925373123</v>
      </c>
      <c r="G16" s="25">
        <f t="shared" si="5"/>
        <v>2358.2089552238804</v>
      </c>
    </row>
    <row r="17" spans="1:7">
      <c r="A17" s="21" t="s">
        <v>257</v>
      </c>
      <c r="B17" s="22" t="s">
        <v>258</v>
      </c>
      <c r="C17" s="68">
        <v>135</v>
      </c>
      <c r="D17" s="45">
        <v>32199.999999999993</v>
      </c>
      <c r="E17" s="36">
        <f t="shared" si="3"/>
        <v>24029.85074626865</v>
      </c>
      <c r="F17" s="25">
        <f t="shared" si="4"/>
        <v>5767.1641791044758</v>
      </c>
      <c r="G17" s="25">
        <f t="shared" si="5"/>
        <v>2402.9850746268653</v>
      </c>
    </row>
    <row r="18" spans="1:7">
      <c r="A18" s="21" t="s">
        <v>259</v>
      </c>
      <c r="B18" s="22" t="s">
        <v>260</v>
      </c>
      <c r="C18" s="68">
        <v>135</v>
      </c>
      <c r="D18" s="45">
        <v>34100</v>
      </c>
      <c r="E18" s="36">
        <f t="shared" si="3"/>
        <v>25447.761194029848</v>
      </c>
      <c r="F18" s="25">
        <f t="shared" si="4"/>
        <v>6107.4626865671635</v>
      </c>
      <c r="G18" s="25">
        <f t="shared" si="5"/>
        <v>2544.7761194029849</v>
      </c>
    </row>
    <row r="19" spans="1:7">
      <c r="A19" s="21" t="s">
        <v>255</v>
      </c>
      <c r="B19" s="22" t="s">
        <v>261</v>
      </c>
      <c r="C19" s="68">
        <v>135</v>
      </c>
      <c r="D19" s="45">
        <v>32099.999999999996</v>
      </c>
      <c r="E19" s="36">
        <f t="shared" si="3"/>
        <v>23955.223880597012</v>
      </c>
      <c r="F19" s="25">
        <f t="shared" si="4"/>
        <v>5749.2537313432822</v>
      </c>
      <c r="G19" s="25">
        <f t="shared" si="5"/>
        <v>2395.5223880597014</v>
      </c>
    </row>
    <row r="20" spans="1:7">
      <c r="A20" s="21" t="s">
        <v>262</v>
      </c>
      <c r="B20" s="22" t="s">
        <v>263</v>
      </c>
      <c r="C20" s="68">
        <v>135</v>
      </c>
      <c r="D20" s="45">
        <v>32300</v>
      </c>
      <c r="E20" s="36">
        <f t="shared" si="3"/>
        <v>24104.477611940296</v>
      </c>
      <c r="F20" s="25">
        <f t="shared" si="4"/>
        <v>5785.0746268656712</v>
      </c>
      <c r="G20" s="25">
        <f t="shared" si="5"/>
        <v>2410.4477611940297</v>
      </c>
    </row>
    <row r="21" spans="1:7" ht="17.399999999999999" thickBot="1">
      <c r="A21" s="21" t="s">
        <v>264</v>
      </c>
      <c r="B21" s="22" t="s">
        <v>265</v>
      </c>
      <c r="C21" s="68">
        <v>135</v>
      </c>
      <c r="D21" s="45">
        <v>35299.999999999993</v>
      </c>
      <c r="E21" s="36">
        <f t="shared" si="3"/>
        <v>26343.283582089545</v>
      </c>
      <c r="F21" s="25">
        <f t="shared" si="4"/>
        <v>6322.3880597014904</v>
      </c>
      <c r="G21" s="25">
        <f t="shared" si="5"/>
        <v>2634.3283582089548</v>
      </c>
    </row>
    <row r="22" spans="1:7" s="27" customFormat="1" ht="24" customHeight="1">
      <c r="A22" s="98" t="s">
        <v>166</v>
      </c>
      <c r="B22" s="99"/>
      <c r="C22" s="99"/>
      <c r="D22" s="99"/>
      <c r="E22" s="99"/>
      <c r="F22" s="99"/>
      <c r="G22" s="100"/>
    </row>
    <row r="23" spans="1:7" s="27" customFormat="1">
      <c r="A23" s="32" t="s">
        <v>266</v>
      </c>
      <c r="B23" s="33" t="s">
        <v>119</v>
      </c>
      <c r="C23" s="43">
        <v>0</v>
      </c>
      <c r="D23" s="34">
        <v>44150</v>
      </c>
      <c r="E23" s="36">
        <f t="shared" ref="E23:E27" si="6">D23/1.24</f>
        <v>35604.838709677417</v>
      </c>
      <c r="F23" s="36">
        <f t="shared" ref="F23:F27" si="7">E23*24%</f>
        <v>8545.1612903225796</v>
      </c>
      <c r="G23" s="36">
        <v>0</v>
      </c>
    </row>
    <row r="24" spans="1:7" s="27" customFormat="1">
      <c r="A24" s="32" t="s">
        <v>267</v>
      </c>
      <c r="B24" s="33" t="s">
        <v>120</v>
      </c>
      <c r="C24" s="42">
        <v>0</v>
      </c>
      <c r="D24" s="34">
        <v>45150</v>
      </c>
      <c r="E24" s="36">
        <f t="shared" si="6"/>
        <v>36411.290322580644</v>
      </c>
      <c r="F24" s="36">
        <f t="shared" si="7"/>
        <v>8738.7096774193542</v>
      </c>
      <c r="G24" s="36">
        <v>0</v>
      </c>
    </row>
    <row r="25" spans="1:7" s="27" customFormat="1">
      <c r="A25" s="32" t="s">
        <v>268</v>
      </c>
      <c r="B25" s="33" t="s">
        <v>121</v>
      </c>
      <c r="C25" s="42">
        <v>0</v>
      </c>
      <c r="D25" s="34">
        <v>53150</v>
      </c>
      <c r="E25" s="36">
        <f t="shared" si="6"/>
        <v>42862.903225806454</v>
      </c>
      <c r="F25" s="36">
        <f t="shared" si="7"/>
        <v>10287.096774193549</v>
      </c>
      <c r="G25" s="36">
        <v>0</v>
      </c>
    </row>
    <row r="26" spans="1:7" s="27" customFormat="1">
      <c r="A26" s="32" t="s">
        <v>269</v>
      </c>
      <c r="B26" s="33" t="s">
        <v>122</v>
      </c>
      <c r="C26" s="42">
        <v>0</v>
      </c>
      <c r="D26" s="34">
        <v>46550</v>
      </c>
      <c r="E26" s="36">
        <f t="shared" si="6"/>
        <v>37540.322580645159</v>
      </c>
      <c r="F26" s="36">
        <f t="shared" si="7"/>
        <v>9009.6774193548372</v>
      </c>
      <c r="G26" s="36">
        <v>0</v>
      </c>
    </row>
    <row r="27" spans="1:7" s="27" customFormat="1">
      <c r="A27" s="32" t="s">
        <v>270</v>
      </c>
      <c r="B27" s="33" t="s">
        <v>123</v>
      </c>
      <c r="C27" s="42">
        <v>0</v>
      </c>
      <c r="D27" s="34">
        <v>54550</v>
      </c>
      <c r="E27" s="36">
        <f t="shared" si="6"/>
        <v>43991.93548387097</v>
      </c>
      <c r="F27" s="36">
        <f t="shared" si="7"/>
        <v>10558.064516129032</v>
      </c>
      <c r="G27" s="36">
        <v>0</v>
      </c>
    </row>
    <row r="28" spans="1:7">
      <c r="A28" s="46"/>
      <c r="B28" s="47"/>
      <c r="C28" s="48"/>
      <c r="D28" s="49"/>
      <c r="E28" s="67"/>
      <c r="F28" s="31"/>
      <c r="G28" s="31"/>
    </row>
  </sheetData>
  <mergeCells count="5">
    <mergeCell ref="A3:G3"/>
    <mergeCell ref="A14:G14"/>
    <mergeCell ref="A22:G22"/>
    <mergeCell ref="A1:G1"/>
    <mergeCell ref="A11:G11"/>
  </mergeCells>
  <pageMargins left="0.70866141732283472" right="0.70866141732283472" top="0.74803149606299213" bottom="0.74803149606299213" header="0.31496062992125984" footer="0.31496062992125984"/>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CORSA Prices</vt:lpstr>
      <vt:lpstr>Opel PC</vt:lpstr>
      <vt:lpstr>Opel CV</vt:lpstr>
      <vt:lpstr>'CORSA Prices'!Print_Area</vt:lpstr>
      <vt:lpstr>'Opel PC'!Print_Area</vt:lpstr>
      <vt:lpstr>'Opel PC'!Print_Titles</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Alexandros Katsanos</dc:creator>
  <cp:lastModifiedBy>Maria Kallergi</cp:lastModifiedBy>
  <cp:lastPrinted>2021-11-15T10:56:51Z</cp:lastPrinted>
  <dcterms:created xsi:type="dcterms:W3CDTF">2017-02-23T09:43:58Z</dcterms:created>
  <dcterms:modified xsi:type="dcterms:W3CDTF">2021-11-17T12:43:50Z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d53d93-3f4c-4b90-b511-bd6bdbb4fba9_Enabled">
    <vt:lpwstr>true</vt:lpwstr>
  </property>
  <property fmtid="{D5CDD505-2E9C-101B-9397-08002B2CF9AE}" pid="3" name="MSIP_Label_2fd53d93-3f4c-4b90-b511-bd6bdbb4fba9_SetDate">
    <vt:lpwstr>2021-01-04T12:12:07Z</vt:lpwstr>
  </property>
  <property fmtid="{D5CDD505-2E9C-101B-9397-08002B2CF9AE}" pid="4" name="MSIP_Label_2fd53d93-3f4c-4b90-b511-bd6bdbb4fba9_Method">
    <vt:lpwstr>Standard</vt:lpwstr>
  </property>
  <property fmtid="{D5CDD505-2E9C-101B-9397-08002B2CF9AE}" pid="5" name="MSIP_Label_2fd53d93-3f4c-4b90-b511-bd6bdbb4fba9_Name">
    <vt:lpwstr>2fd53d93-3f4c-4b90-b511-bd6bdbb4fba9</vt:lpwstr>
  </property>
  <property fmtid="{D5CDD505-2E9C-101B-9397-08002B2CF9AE}" pid="6" name="MSIP_Label_2fd53d93-3f4c-4b90-b511-bd6bdbb4fba9_SiteId">
    <vt:lpwstr>d852d5cd-724c-4128-8812-ffa5db3f8507</vt:lpwstr>
  </property>
  <property fmtid="{D5CDD505-2E9C-101B-9397-08002B2CF9AE}" pid="7" name="MSIP_Label_2fd53d93-3f4c-4b90-b511-bd6bdbb4fba9_ActionId">
    <vt:lpwstr>9fd0e601-47a9-4653-bb75-2b012a773174</vt:lpwstr>
  </property>
  <property fmtid="{D5CDD505-2E9C-101B-9397-08002B2CF9AE}" pid="8" name="MSIP_Label_2fd53d93-3f4c-4b90-b511-bd6bdbb4fba9_ContentBits">
    <vt:lpwstr>0</vt:lpwstr>
  </property>
</Properties>
</file>